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iss\Desktop\"/>
    </mc:Choice>
  </mc:AlternateContent>
  <xr:revisionPtr revIDLastSave="0" documentId="13_ncr:1_{09F48607-E03D-44AB-9D74-0D8CDEEF1700}"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E324" i="9"/>
  <c r="B324" i="9" s="1"/>
  <c r="H323" i="9"/>
  <c r="G323" i="9"/>
  <c r="E323" i="9" s="1"/>
  <c r="F323" i="9"/>
  <c r="B323" i="9"/>
  <c r="H322" i="9"/>
  <c r="G322" i="9"/>
  <c r="F322" i="9"/>
  <c r="E322" i="9"/>
  <c r="B322" i="9" s="1"/>
  <c r="H321" i="9"/>
  <c r="E321" i="9" s="1"/>
  <c r="B321" i="9" s="1"/>
  <c r="G321" i="9"/>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E312" i="9"/>
  <c r="B312" i="9" s="1"/>
  <c r="H311" i="9"/>
  <c r="G311" i="9"/>
  <c r="E311" i="9" s="1"/>
  <c r="F311" i="9"/>
  <c r="B311" i="9"/>
  <c r="F310" i="9"/>
  <c r="F309" i="9"/>
  <c r="F308" i="9"/>
  <c r="H307" i="9"/>
  <c r="G307" i="9"/>
  <c r="F307" i="9"/>
  <c r="F306" i="9"/>
  <c r="H305" i="9"/>
  <c r="G305" i="9"/>
  <c r="F305" i="9"/>
  <c r="E305" i="9"/>
  <c r="B305" i="9" s="1"/>
  <c r="H304" i="9"/>
  <c r="G304" i="9"/>
  <c r="E304" i="9" s="1"/>
  <c r="F304" i="9"/>
  <c r="H303" i="9"/>
  <c r="G303" i="9"/>
  <c r="F303" i="9"/>
  <c r="F302" i="9"/>
  <c r="F301" i="9"/>
  <c r="F300" i="9"/>
  <c r="F299" i="9"/>
  <c r="F297" i="9"/>
  <c r="L296" i="9"/>
  <c r="H296" i="9"/>
  <c r="F296" i="9"/>
  <c r="F295" i="9"/>
  <c r="I294" i="9"/>
  <c r="E294" i="9" s="1"/>
  <c r="B294" i="9" s="1"/>
  <c r="H294" i="9"/>
  <c r="F294" i="9"/>
  <c r="E293" i="9"/>
  <c r="M292" i="9"/>
  <c r="L292" i="9"/>
  <c r="F292" i="9" s="1"/>
  <c r="E292" i="9"/>
  <c r="B292" i="9"/>
  <c r="M291" i="9"/>
  <c r="L291" i="9"/>
  <c r="F291" i="9"/>
  <c r="E291" i="9"/>
  <c r="B291" i="9" s="1"/>
  <c r="M290" i="9"/>
  <c r="L290" i="9"/>
  <c r="F290" i="9"/>
  <c r="E290" i="9"/>
  <c r="M289" i="9"/>
  <c r="L289" i="9"/>
  <c r="F289" i="9"/>
  <c r="B289" i="9" s="1"/>
  <c r="E289" i="9"/>
  <c r="M288" i="9"/>
  <c r="L288" i="9"/>
  <c r="F288" i="9" s="1"/>
  <c r="B288" i="9" s="1"/>
  <c r="E288" i="9"/>
  <c r="M287" i="9"/>
  <c r="F287" i="9" s="1"/>
  <c r="B287" i="9" s="1"/>
  <c r="L287" i="9"/>
  <c r="E287" i="9"/>
  <c r="M286" i="9"/>
  <c r="L286" i="9"/>
  <c r="F286" i="9"/>
  <c r="E286" i="9"/>
  <c r="B286" i="9" s="1"/>
  <c r="M285" i="9"/>
  <c r="F285" i="9" s="1"/>
  <c r="B285" i="9" s="1"/>
  <c r="L285" i="9"/>
  <c r="E285" i="9"/>
  <c r="M284" i="9"/>
  <c r="L284" i="9"/>
  <c r="F284" i="9" s="1"/>
  <c r="E284" i="9"/>
  <c r="B284" i="9"/>
  <c r="M283" i="9"/>
  <c r="L283" i="9"/>
  <c r="F283" i="9"/>
  <c r="E283" i="9"/>
  <c r="B283" i="9" s="1"/>
  <c r="M282" i="9"/>
  <c r="L282" i="9"/>
  <c r="F282" i="9"/>
  <c r="E282" i="9"/>
  <c r="M281" i="9"/>
  <c r="L281" i="9"/>
  <c r="F281" i="9"/>
  <c r="B281" i="9" s="1"/>
  <c r="E281" i="9"/>
  <c r="M280" i="9"/>
  <c r="L280" i="9"/>
  <c r="F280" i="9" s="1"/>
  <c r="B280" i="9" s="1"/>
  <c r="E280" i="9"/>
  <c r="M279" i="9"/>
  <c r="F279" i="9" s="1"/>
  <c r="B279" i="9" s="1"/>
  <c r="L279" i="9"/>
  <c r="E279" i="9"/>
  <c r="M278" i="9"/>
  <c r="L278" i="9"/>
  <c r="F278" i="9"/>
  <c r="E278" i="9"/>
  <c r="B278" i="9" s="1"/>
  <c r="M277" i="9"/>
  <c r="F277" i="9" s="1"/>
  <c r="B277" i="9" s="1"/>
  <c r="L277" i="9"/>
  <c r="E277" i="9"/>
  <c r="M276" i="9"/>
  <c r="L276" i="9"/>
  <c r="F276" i="9" s="1"/>
  <c r="E276" i="9"/>
  <c r="B276" i="9"/>
  <c r="M275" i="9"/>
  <c r="L275" i="9"/>
  <c r="F275" i="9"/>
  <c r="E275" i="9"/>
  <c r="B275" i="9" s="1"/>
  <c r="M274" i="9"/>
  <c r="L274" i="9"/>
  <c r="F274" i="9"/>
  <c r="E274" i="9"/>
  <c r="M273" i="9"/>
  <c r="L273" i="9"/>
  <c r="F273" i="9"/>
  <c r="B273" i="9" s="1"/>
  <c r="E273" i="9"/>
  <c r="M272" i="9"/>
  <c r="L272" i="9"/>
  <c r="F272" i="9" s="1"/>
  <c r="B272" i="9" s="1"/>
  <c r="E272" i="9"/>
  <c r="M271" i="9"/>
  <c r="F271" i="9" s="1"/>
  <c r="B271" i="9" s="1"/>
  <c r="L271" i="9"/>
  <c r="E271" i="9"/>
  <c r="M270" i="9"/>
  <c r="L270" i="9"/>
  <c r="F270" i="9"/>
  <c r="E270" i="9"/>
  <c r="B270" i="9" s="1"/>
  <c r="M269" i="9"/>
  <c r="F269" i="9" s="1"/>
  <c r="B269" i="9" s="1"/>
  <c r="L269" i="9"/>
  <c r="E269" i="9"/>
  <c r="M268" i="9"/>
  <c r="L268" i="9"/>
  <c r="F268" i="9" s="1"/>
  <c r="E268" i="9"/>
  <c r="B268" i="9"/>
  <c r="M267" i="9"/>
  <c r="L267" i="9"/>
  <c r="F267" i="9"/>
  <c r="E267" i="9"/>
  <c r="B267" i="9" s="1"/>
  <c r="M266" i="9"/>
  <c r="L266" i="9"/>
  <c r="F266" i="9"/>
  <c r="E266" i="9"/>
  <c r="M265" i="9"/>
  <c r="L265" i="9"/>
  <c r="F265" i="9"/>
  <c r="B265" i="9" s="1"/>
  <c r="E265" i="9"/>
  <c r="M264" i="9"/>
  <c r="L264" i="9"/>
  <c r="F264" i="9" s="1"/>
  <c r="B264" i="9" s="1"/>
  <c r="E264" i="9"/>
  <c r="M263" i="9"/>
  <c r="F263" i="9" s="1"/>
  <c r="B263" i="9" s="1"/>
  <c r="L263" i="9"/>
  <c r="E263" i="9"/>
  <c r="M262" i="9"/>
  <c r="L262" i="9"/>
  <c r="F262" i="9"/>
  <c r="E262" i="9"/>
  <c r="B262" i="9" s="1"/>
  <c r="M261" i="9"/>
  <c r="F261" i="9" s="1"/>
  <c r="B261" i="9" s="1"/>
  <c r="L261" i="9"/>
  <c r="E261" i="9"/>
  <c r="M260" i="9"/>
  <c r="L260" i="9"/>
  <c r="F260" i="9" s="1"/>
  <c r="E260" i="9"/>
  <c r="B260" i="9"/>
  <c r="M259" i="9"/>
  <c r="L259" i="9"/>
  <c r="F259" i="9"/>
  <c r="E259" i="9"/>
  <c r="B259" i="9" s="1"/>
  <c r="M258" i="9"/>
  <c r="L258" i="9"/>
  <c r="F258" i="9"/>
  <c r="E258" i="9"/>
  <c r="M257" i="9"/>
  <c r="L257" i="9"/>
  <c r="F257" i="9"/>
  <c r="B257" i="9" s="1"/>
  <c r="E257" i="9"/>
  <c r="M256" i="9"/>
  <c r="L256" i="9"/>
  <c r="F256" i="9" s="1"/>
  <c r="B256" i="9" s="1"/>
  <c r="E256" i="9"/>
  <c r="M255" i="9"/>
  <c r="F255" i="9" s="1"/>
  <c r="B255" i="9" s="1"/>
  <c r="L255" i="9"/>
  <c r="E255" i="9"/>
  <c r="M254" i="9"/>
  <c r="L254" i="9"/>
  <c r="F254" i="9"/>
  <c r="E254" i="9"/>
  <c r="B254" i="9" s="1"/>
  <c r="M253" i="9"/>
  <c r="L253" i="9"/>
  <c r="E253" i="9"/>
  <c r="M252" i="9"/>
  <c r="L252" i="9"/>
  <c r="F252" i="9" s="1"/>
  <c r="E252" i="9"/>
  <c r="B252" i="9"/>
  <c r="M251" i="9"/>
  <c r="L251" i="9"/>
  <c r="F251" i="9"/>
  <c r="E251" i="9"/>
  <c r="B251" i="9" s="1"/>
  <c r="M250" i="9"/>
  <c r="L250" i="9"/>
  <c r="F250" i="9"/>
  <c r="E250" i="9"/>
  <c r="M249" i="9"/>
  <c r="L249" i="9"/>
  <c r="F249" i="9"/>
  <c r="B249" i="9" s="1"/>
  <c r="E249" i="9"/>
  <c r="M248" i="9"/>
  <c r="L248" i="9"/>
  <c r="F248" i="9" s="1"/>
  <c r="E248" i="9"/>
  <c r="B248" i="9" s="1"/>
  <c r="M247" i="9"/>
  <c r="F247" i="9" s="1"/>
  <c r="B247" i="9" s="1"/>
  <c r="L247" i="9"/>
  <c r="E247" i="9"/>
  <c r="M246" i="9"/>
  <c r="L246" i="9"/>
  <c r="F246" i="9" s="1"/>
  <c r="E246" i="9"/>
  <c r="M245" i="9"/>
  <c r="L245" i="9"/>
  <c r="F245" i="9" s="1"/>
  <c r="E245" i="9"/>
  <c r="B245" i="9"/>
  <c r="M244" i="9"/>
  <c r="L244" i="9"/>
  <c r="E244" i="9"/>
  <c r="M243" i="9"/>
  <c r="L243" i="9"/>
  <c r="F243" i="9"/>
  <c r="E243" i="9"/>
  <c r="B243" i="9" s="1"/>
  <c r="M242" i="9"/>
  <c r="L242" i="9"/>
  <c r="F242" i="9"/>
  <c r="E242" i="9"/>
  <c r="M241" i="9"/>
  <c r="L241" i="9"/>
  <c r="F241" i="9"/>
  <c r="B241" i="9" s="1"/>
  <c r="E241" i="9"/>
  <c r="M240" i="9"/>
  <c r="L240" i="9"/>
  <c r="F240" i="9" s="1"/>
  <c r="E240" i="9"/>
  <c r="B240" i="9" s="1"/>
  <c r="M239" i="9"/>
  <c r="F239" i="9" s="1"/>
  <c r="B239" i="9" s="1"/>
  <c r="L239" i="9"/>
  <c r="E239" i="9"/>
  <c r="M238" i="9"/>
  <c r="L238" i="9"/>
  <c r="F238" i="9" s="1"/>
  <c r="E238" i="9"/>
  <c r="M237" i="9"/>
  <c r="L237" i="9"/>
  <c r="F237" i="9" s="1"/>
  <c r="B237" i="9" s="1"/>
  <c r="E237" i="9"/>
  <c r="M236" i="9"/>
  <c r="L236" i="9"/>
  <c r="E236" i="9"/>
  <c r="M235" i="9"/>
  <c r="L235" i="9"/>
  <c r="F235" i="9"/>
  <c r="E235" i="9"/>
  <c r="B235" i="9" s="1"/>
  <c r="M234" i="9"/>
  <c r="L234" i="9"/>
  <c r="F234" i="9"/>
  <c r="E234" i="9"/>
  <c r="M233" i="9"/>
  <c r="L233" i="9"/>
  <c r="F233" i="9"/>
  <c r="B233" i="9" s="1"/>
  <c r="E233" i="9"/>
  <c r="M232" i="9"/>
  <c r="L232" i="9"/>
  <c r="F232" i="9" s="1"/>
  <c r="E232" i="9"/>
  <c r="B232" i="9" s="1"/>
  <c r="M231" i="9"/>
  <c r="F231" i="9" s="1"/>
  <c r="B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F168" i="9"/>
  <c r="B168" i="9"/>
  <c r="H167" i="9"/>
  <c r="G167" i="9"/>
  <c r="F167" i="9"/>
  <c r="E167" i="9"/>
  <c r="B167" i="9" s="1"/>
  <c r="H166" i="9"/>
  <c r="E166" i="9" s="1"/>
  <c r="G166" i="9"/>
  <c r="F166" i="9"/>
  <c r="H165" i="9"/>
  <c r="G165" i="9"/>
  <c r="E165" i="9" s="1"/>
  <c r="B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F160" i="9"/>
  <c r="B160" i="9"/>
  <c r="H159" i="9"/>
  <c r="G159" i="9"/>
  <c r="F159" i="9"/>
  <c r="E159" i="9"/>
  <c r="B159" i="9" s="1"/>
  <c r="H158" i="9"/>
  <c r="E158" i="9" s="1"/>
  <c r="G158" i="9"/>
  <c r="F158" i="9"/>
  <c r="H157" i="9"/>
  <c r="G157" i="9"/>
  <c r="E157" i="9" s="1"/>
  <c r="B157" i="9" s="1"/>
  <c r="F157" i="9"/>
  <c r="F156" i="9"/>
  <c r="H155" i="9"/>
  <c r="G155" i="9"/>
  <c r="E155" i="9" s="1"/>
  <c r="F155" i="9"/>
  <c r="B155" i="9"/>
  <c r="H154" i="9"/>
  <c r="G154" i="9"/>
  <c r="F154" i="9"/>
  <c r="E154" i="9"/>
  <c r="B154" i="9" s="1"/>
  <c r="H153" i="9"/>
  <c r="G153" i="9"/>
  <c r="F153" i="9"/>
  <c r="E153" i="9"/>
  <c r="H152" i="9"/>
  <c r="G152" i="9"/>
  <c r="F152" i="9"/>
  <c r="H151" i="9"/>
  <c r="E151" i="9" s="1"/>
  <c r="B151" i="9" s="1"/>
  <c r="G151" i="9"/>
  <c r="F151" i="9"/>
  <c r="H150" i="9"/>
  <c r="G150" i="9"/>
  <c r="F150" i="9"/>
  <c r="E150" i="9"/>
  <c r="B150" i="9" s="1"/>
  <c r="H149" i="9"/>
  <c r="G149" i="9"/>
  <c r="F149" i="9"/>
  <c r="E149" i="9"/>
  <c r="H148" i="9"/>
  <c r="G148" i="9"/>
  <c r="F148" i="9"/>
  <c r="H147" i="9"/>
  <c r="G147" i="9"/>
  <c r="E147" i="9" s="1"/>
  <c r="B147" i="9" s="1"/>
  <c r="F147" i="9"/>
  <c r="H146" i="9"/>
  <c r="G146" i="9"/>
  <c r="F146" i="9"/>
  <c r="E146" i="9"/>
  <c r="B146" i="9" s="1"/>
  <c r="H145" i="9"/>
  <c r="G145" i="9"/>
  <c r="F145" i="9"/>
  <c r="E145" i="9"/>
  <c r="H144" i="9"/>
  <c r="G144" i="9"/>
  <c r="E144" i="9" s="1"/>
  <c r="F144" i="9"/>
  <c r="B144" i="9" s="1"/>
  <c r="H143" i="9"/>
  <c r="G143" i="9"/>
  <c r="E143" i="9" s="1"/>
  <c r="B143" i="9" s="1"/>
  <c r="F143" i="9"/>
  <c r="H142" i="9"/>
  <c r="E142" i="9" s="1"/>
  <c r="B142" i="9" s="1"/>
  <c r="G142" i="9"/>
  <c r="F142" i="9"/>
  <c r="H141" i="9"/>
  <c r="G141" i="9"/>
  <c r="F141" i="9"/>
  <c r="E141" i="9"/>
  <c r="B141" i="9" s="1"/>
  <c r="H140" i="9"/>
  <c r="G140" i="9"/>
  <c r="F140" i="9"/>
  <c r="H139" i="9"/>
  <c r="E139" i="9" s="1"/>
  <c r="B139" i="9" s="1"/>
  <c r="G139" i="9"/>
  <c r="F139" i="9"/>
  <c r="H138" i="9"/>
  <c r="G138" i="9"/>
  <c r="F138" i="9"/>
  <c r="E138" i="9"/>
  <c r="B138" i="9" s="1"/>
  <c r="H137" i="9"/>
  <c r="G137" i="9"/>
  <c r="E137" i="9" s="1"/>
  <c r="F137" i="9"/>
  <c r="H136" i="9"/>
  <c r="G136" i="9"/>
  <c r="E136" i="9" s="1"/>
  <c r="F136" i="9"/>
  <c r="H135" i="9"/>
  <c r="G135" i="9"/>
  <c r="E135" i="9" s="1"/>
  <c r="B135" i="9" s="1"/>
  <c r="F135" i="9"/>
  <c r="H134" i="9"/>
  <c r="E134" i="9" s="1"/>
  <c r="B134" i="9" s="1"/>
  <c r="G134" i="9"/>
  <c r="F134" i="9"/>
  <c r="H133" i="9"/>
  <c r="G133" i="9"/>
  <c r="F133" i="9"/>
  <c r="E133" i="9"/>
  <c r="B133" i="9" s="1"/>
  <c r="H132" i="9"/>
  <c r="G132" i="9"/>
  <c r="F132" i="9"/>
  <c r="H131" i="9"/>
  <c r="E131" i="9" s="1"/>
  <c r="G131" i="9"/>
  <c r="F131" i="9"/>
  <c r="B131" i="9"/>
  <c r="H130" i="9"/>
  <c r="G130" i="9"/>
  <c r="F130" i="9"/>
  <c r="E130" i="9"/>
  <c r="B130" i="9" s="1"/>
  <c r="H129" i="9"/>
  <c r="G129" i="9"/>
  <c r="E129" i="9" s="1"/>
  <c r="F129" i="9"/>
  <c r="H128" i="9"/>
  <c r="G128" i="9"/>
  <c r="E128" i="9" s="1"/>
  <c r="F128" i="9"/>
  <c r="H127" i="9"/>
  <c r="G127" i="9"/>
  <c r="E127" i="9" s="1"/>
  <c r="B127" i="9" s="1"/>
  <c r="F127" i="9"/>
  <c r="H126" i="9"/>
  <c r="E126" i="9" s="1"/>
  <c r="B126" i="9" s="1"/>
  <c r="G126" i="9"/>
  <c r="F126" i="9"/>
  <c r="H125" i="9"/>
  <c r="G125" i="9"/>
  <c r="F125" i="9"/>
  <c r="E125" i="9"/>
  <c r="B125" i="9" s="1"/>
  <c r="H124" i="9"/>
  <c r="G124" i="9"/>
  <c r="F124" i="9"/>
  <c r="H123" i="9"/>
  <c r="E123" i="9" s="1"/>
  <c r="B123" i="9" s="1"/>
  <c r="G123" i="9"/>
  <c r="F123" i="9"/>
  <c r="H122" i="9"/>
  <c r="G122" i="9"/>
  <c r="F122" i="9"/>
  <c r="E122" i="9"/>
  <c r="B122" i="9" s="1"/>
  <c r="H121" i="9"/>
  <c r="G121" i="9"/>
  <c r="E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F116" i="9"/>
  <c r="H115" i="9"/>
  <c r="E115" i="9" s="1"/>
  <c r="B115" i="9" s="1"/>
  <c r="G115" i="9"/>
  <c r="F115" i="9"/>
  <c r="H114" i="9"/>
  <c r="G114" i="9"/>
  <c r="F114" i="9"/>
  <c r="E114" i="9"/>
  <c r="B114" i="9" s="1"/>
  <c r="H113" i="9"/>
  <c r="G113" i="9"/>
  <c r="E113" i="9" s="1"/>
  <c r="B113" i="9" s="1"/>
  <c r="F113" i="9"/>
  <c r="H112" i="9"/>
  <c r="G112" i="9"/>
  <c r="E112" i="9" s="1"/>
  <c r="F112" i="9"/>
  <c r="H111" i="9"/>
  <c r="G111" i="9"/>
  <c r="E111" i="9" s="1"/>
  <c r="B111" i="9" s="1"/>
  <c r="F111" i="9"/>
  <c r="H110" i="9"/>
  <c r="E110" i="9" s="1"/>
  <c r="B110" i="9" s="1"/>
  <c r="G110" i="9"/>
  <c r="F110" i="9"/>
  <c r="H109" i="9"/>
  <c r="G109" i="9"/>
  <c r="F109" i="9"/>
  <c r="E109" i="9"/>
  <c r="B109" i="9" s="1"/>
  <c r="H108" i="9"/>
  <c r="G108" i="9"/>
  <c r="F108" i="9"/>
  <c r="H107" i="9"/>
  <c r="E107" i="9" s="1"/>
  <c r="B107" i="9" s="1"/>
  <c r="G107" i="9"/>
  <c r="F107" i="9"/>
  <c r="H106" i="9"/>
  <c r="G106" i="9"/>
  <c r="F106" i="9"/>
  <c r="E106" i="9"/>
  <c r="B106" i="9" s="1"/>
  <c r="H105" i="9"/>
  <c r="G105" i="9"/>
  <c r="E105" i="9" s="1"/>
  <c r="F105" i="9"/>
  <c r="H104" i="9"/>
  <c r="G104" i="9"/>
  <c r="E104" i="9" s="1"/>
  <c r="F104" i="9"/>
  <c r="H103" i="9"/>
  <c r="G103" i="9"/>
  <c r="E103" i="9" s="1"/>
  <c r="B103" i="9" s="1"/>
  <c r="F103" i="9"/>
  <c r="H102" i="9"/>
  <c r="E102" i="9" s="1"/>
  <c r="B102" i="9" s="1"/>
  <c r="G102" i="9"/>
  <c r="F102" i="9"/>
  <c r="H101" i="9"/>
  <c r="G101" i="9"/>
  <c r="F101" i="9"/>
  <c r="E101" i="9"/>
  <c r="B101" i="9" s="1"/>
  <c r="H100" i="9"/>
  <c r="G100" i="9"/>
  <c r="F100" i="9"/>
  <c r="H99" i="9"/>
  <c r="E99" i="9" s="1"/>
  <c r="G99" i="9"/>
  <c r="F99" i="9"/>
  <c r="B99" i="9"/>
  <c r="H98" i="9"/>
  <c r="G98" i="9"/>
  <c r="F98" i="9"/>
  <c r="E98" i="9"/>
  <c r="B98" i="9" s="1"/>
  <c r="H97" i="9"/>
  <c r="G97" i="9"/>
  <c r="E97" i="9" s="1"/>
  <c r="F97" i="9"/>
  <c r="H96" i="9"/>
  <c r="G96" i="9"/>
  <c r="E96" i="9" s="1"/>
  <c r="F96" i="9"/>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F90" i="9"/>
  <c r="B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C1681" i="1" s="1"/>
  <c r="H1681" i="1" s="1"/>
  <c r="D97" i="8"/>
  <c r="D92" i="8"/>
  <c r="C1669" i="1" s="1"/>
  <c r="H1669" i="1" s="1"/>
  <c r="D87" i="8"/>
  <c r="D82" i="8"/>
  <c r="D77" i="8"/>
  <c r="D72" i="8"/>
  <c r="C1649" i="1" s="1"/>
  <c r="H1649" i="1" s="1"/>
  <c r="D67" i="8"/>
  <c r="D62" i="8"/>
  <c r="D57" i="8"/>
  <c r="D52" i="8"/>
  <c r="C1629" i="1" s="1"/>
  <c r="H1629" i="1" s="1"/>
  <c r="D46" i="8"/>
  <c r="D37" i="8"/>
  <c r="D27" i="8"/>
  <c r="D18" i="8"/>
  <c r="D8" i="8"/>
  <c r="D6" i="8" s="1"/>
  <c r="C1583" i="1" s="1"/>
  <c r="H1583" i="1" s="1"/>
  <c r="E44" i="7"/>
  <c r="D44" i="7"/>
  <c r="E39" i="7"/>
  <c r="E38" i="7" s="1"/>
  <c r="D39" i="7"/>
  <c r="E30" i="7"/>
  <c r="D30" i="7"/>
  <c r="C1563" i="1" s="1"/>
  <c r="E23" i="7"/>
  <c r="D23" i="7"/>
  <c r="E22" i="7"/>
  <c r="D22" i="7"/>
  <c r="C1555" i="1" s="1"/>
  <c r="E14" i="7"/>
  <c r="D14" i="7"/>
  <c r="E7" i="7"/>
  <c r="E6" i="7" s="1"/>
  <c r="E5" i="7" s="1"/>
  <c r="D1538" i="1" s="1"/>
  <c r="D7" i="7"/>
  <c r="D6" i="7" s="1"/>
  <c r="C1539" i="1" s="1"/>
  <c r="D5"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E39" i="6"/>
  <c r="D39" i="6"/>
  <c r="F39" i="6" s="1"/>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2" i="5" s="1"/>
  <c r="E251" i="5"/>
  <c r="I24"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E69" i="5"/>
  <c r="I22" i="3"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2"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31" i="4"/>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E418" i="4" s="1"/>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E321" i="4"/>
  <c r="F320" i="4"/>
  <c r="F319" i="4"/>
  <c r="F318" i="4"/>
  <c r="F317" i="4"/>
  <c r="F316" i="4"/>
  <c r="F315" i="4"/>
  <c r="E314" i="4"/>
  <c r="D314" i="4"/>
  <c r="F314" i="4" s="1"/>
  <c r="F313" i="4"/>
  <c r="F312" i="4"/>
  <c r="F311" i="4"/>
  <c r="E310" i="4"/>
  <c r="D310" i="4"/>
  <c r="F310" i="4" s="1"/>
  <c r="E309" i="4"/>
  <c r="E308"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3" i="4"/>
  <c r="F132" i="4"/>
  <c r="F131" i="4"/>
  <c r="F130" i="4"/>
  <c r="E129" i="4"/>
  <c r="D129" i="4"/>
  <c r="F128" i="4"/>
  <c r="F127" i="4"/>
  <c r="E126" i="4"/>
  <c r="D126" i="4"/>
  <c r="E125" i="4"/>
  <c r="D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48" i="4"/>
  <c r="F47" i="4"/>
  <c r="F46" i="4"/>
  <c r="F45" i="4"/>
  <c r="E44" i="4"/>
  <c r="E43" i="4" s="1"/>
  <c r="D39" i="1"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0" i="3"/>
  <c r="G40" i="3"/>
  <c r="B40" i="3"/>
  <c r="G39" i="3"/>
  <c r="B39" i="3"/>
  <c r="G38" i="3"/>
  <c r="B38" i="3"/>
  <c r="H37" i="3"/>
  <c r="G37" i="3"/>
  <c r="B37" i="3"/>
  <c r="I35" i="3"/>
  <c r="H35" i="3"/>
  <c r="G35" i="3"/>
  <c r="B35" i="3"/>
  <c r="I34"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C1577" i="1"/>
  <c r="D1576" i="1"/>
  <c r="C1576" i="1"/>
  <c r="D1575" i="1"/>
  <c r="C1575" i="1"/>
  <c r="D1574" i="1"/>
  <c r="C1574" i="1"/>
  <c r="D1573" i="1"/>
  <c r="C1573" i="1"/>
  <c r="D1572" i="1"/>
  <c r="D1571" i="1"/>
  <c r="D1570" i="1"/>
  <c r="C1570" i="1"/>
  <c r="J1570" i="1" s="1"/>
  <c r="D1569" i="1"/>
  <c r="C1569" i="1"/>
  <c r="D1568" i="1"/>
  <c r="C1568" i="1"/>
  <c r="J1568" i="1" s="1"/>
  <c r="D1567" i="1"/>
  <c r="C1567" i="1"/>
  <c r="D1566" i="1"/>
  <c r="C1566" i="1"/>
  <c r="J1566" i="1" s="1"/>
  <c r="D1565" i="1"/>
  <c r="C1565" i="1"/>
  <c r="D1564" i="1"/>
  <c r="C1564" i="1"/>
  <c r="J1564" i="1" s="1"/>
  <c r="D1563" i="1"/>
  <c r="D1562" i="1"/>
  <c r="C1562" i="1"/>
  <c r="D1561" i="1"/>
  <c r="C1561" i="1"/>
  <c r="D1560" i="1"/>
  <c r="C1560" i="1"/>
  <c r="D1559" i="1"/>
  <c r="C1559" i="1"/>
  <c r="D1558" i="1"/>
  <c r="C1558" i="1"/>
  <c r="D1557" i="1"/>
  <c r="C1557" i="1"/>
  <c r="D1556" i="1"/>
  <c r="C1556" i="1"/>
  <c r="D1555" i="1"/>
  <c r="D1554" i="1"/>
  <c r="C1554" i="1"/>
  <c r="J1554" i="1" s="1"/>
  <c r="D1553" i="1"/>
  <c r="C1553" i="1"/>
  <c r="D1552" i="1"/>
  <c r="C1552" i="1"/>
  <c r="J1552" i="1" s="1"/>
  <c r="D1551" i="1"/>
  <c r="C1551" i="1"/>
  <c r="D1550" i="1"/>
  <c r="C1550" i="1"/>
  <c r="J1550" i="1" s="1"/>
  <c r="D1549" i="1"/>
  <c r="C1549" i="1"/>
  <c r="D1548" i="1"/>
  <c r="C1548" i="1"/>
  <c r="J1548" i="1" s="1"/>
  <c r="D1547" i="1"/>
  <c r="C1547" i="1"/>
  <c r="D1546" i="1"/>
  <c r="C1546" i="1"/>
  <c r="J1546" i="1" s="1"/>
  <c r="D1545" i="1"/>
  <c r="C1545" i="1"/>
  <c r="D1544" i="1"/>
  <c r="C1544" i="1"/>
  <c r="J1544" i="1" s="1"/>
  <c r="D1543" i="1"/>
  <c r="C1543" i="1"/>
  <c r="D1542" i="1"/>
  <c r="C1542" i="1"/>
  <c r="J1542" i="1" s="1"/>
  <c r="D1541" i="1"/>
  <c r="C1541" i="1"/>
  <c r="D1540" i="1"/>
  <c r="C1540" i="1"/>
  <c r="H1540" i="1" s="1"/>
  <c r="D1539"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C1490" i="1"/>
  <c r="D1489" i="1"/>
  <c r="C1489" i="1"/>
  <c r="D1488" i="1"/>
  <c r="C1488" i="1"/>
  <c r="H1488" i="1" s="1"/>
  <c r="D1487" i="1"/>
  <c r="C1487" i="1"/>
  <c r="C1486"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D1445" i="1"/>
  <c r="C1445" i="1"/>
  <c r="D1444" i="1"/>
  <c r="C1444" i="1"/>
  <c r="D1443" i="1"/>
  <c r="C1443" i="1"/>
  <c r="D1442" i="1"/>
  <c r="C1442" i="1"/>
  <c r="D1441" i="1"/>
  <c r="C1441" i="1"/>
  <c r="D1440" i="1"/>
  <c r="C1440" i="1"/>
  <c r="D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H1261" i="1" s="1"/>
  <c r="D1260" i="1"/>
  <c r="C1260" i="1"/>
  <c r="D1259" i="1"/>
  <c r="D1258" i="1"/>
  <c r="C1258" i="1"/>
  <c r="D1257" i="1"/>
  <c r="C1257" i="1"/>
  <c r="H1257" i="1" s="1"/>
  <c r="D1256" i="1"/>
  <c r="C1256" i="1"/>
  <c r="D1255" i="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H1237" i="1" s="1"/>
  <c r="D1236" i="1"/>
  <c r="C1236" i="1"/>
  <c r="D1235" i="1"/>
  <c r="C1235" i="1"/>
  <c r="H1235" i="1" s="1"/>
  <c r="D1234" i="1"/>
  <c r="C1234" i="1"/>
  <c r="D1233" i="1"/>
  <c r="C1233" i="1"/>
  <c r="H1233" i="1" s="1"/>
  <c r="D1232" i="1"/>
  <c r="C1232" i="1"/>
  <c r="D1231" i="1"/>
  <c r="C1231" i="1"/>
  <c r="H1231" i="1" s="1"/>
  <c r="D1230" i="1"/>
  <c r="C1230" i="1"/>
  <c r="D1229" i="1"/>
  <c r="C1229" i="1"/>
  <c r="H1229" i="1" s="1"/>
  <c r="D1228" i="1"/>
  <c r="C1228" i="1"/>
  <c r="D1227" i="1"/>
  <c r="C1227" i="1"/>
  <c r="H1227" i="1" s="1"/>
  <c r="D1226" i="1"/>
  <c r="C1226" i="1"/>
  <c r="D1225" i="1"/>
  <c r="C1225" i="1"/>
  <c r="H1225" i="1" s="1"/>
  <c r="D1224" i="1"/>
  <c r="C1224" i="1"/>
  <c r="D1223" i="1"/>
  <c r="C1223" i="1"/>
  <c r="H1223" i="1" s="1"/>
  <c r="D1222" i="1"/>
  <c r="C1222" i="1"/>
  <c r="D1221" i="1"/>
  <c r="C1221" i="1"/>
  <c r="H1221" i="1" s="1"/>
  <c r="D1220" i="1"/>
  <c r="C1220" i="1"/>
  <c r="D1219" i="1"/>
  <c r="C1219" i="1"/>
  <c r="H1219" i="1" s="1"/>
  <c r="D1218" i="1"/>
  <c r="C1218" i="1"/>
  <c r="D1217" i="1"/>
  <c r="C1217" i="1"/>
  <c r="H1217" i="1" s="1"/>
  <c r="D1216" i="1"/>
  <c r="C1216" i="1"/>
  <c r="D1215" i="1"/>
  <c r="C1215" i="1"/>
  <c r="H1215" i="1" s="1"/>
  <c r="D1214" i="1"/>
  <c r="C1214" i="1"/>
  <c r="D1213" i="1"/>
  <c r="C1213" i="1"/>
  <c r="H1213" i="1" s="1"/>
  <c r="D1212" i="1"/>
  <c r="C1212" i="1"/>
  <c r="D1211" i="1"/>
  <c r="C1211" i="1"/>
  <c r="H1211" i="1" s="1"/>
  <c r="D1210" i="1"/>
  <c r="C1210" i="1"/>
  <c r="D1209" i="1"/>
  <c r="C1209" i="1"/>
  <c r="H1209" i="1" s="1"/>
  <c r="D1208" i="1"/>
  <c r="C1208" i="1"/>
  <c r="D1207" i="1"/>
  <c r="C1207" i="1"/>
  <c r="H1207" i="1" s="1"/>
  <c r="D1206" i="1"/>
  <c r="C1206" i="1"/>
  <c r="D1205" i="1"/>
  <c r="C1205" i="1"/>
  <c r="H1205" i="1" s="1"/>
  <c r="D1204" i="1"/>
  <c r="C1204" i="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C1183" i="1"/>
  <c r="H1183" i="1" s="1"/>
  <c r="D1182" i="1"/>
  <c r="C1182" i="1"/>
  <c r="D1179" i="1"/>
  <c r="C1179" i="1"/>
  <c r="H1179" i="1" s="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C1166" i="1"/>
  <c r="D1165" i="1"/>
  <c r="C1165" i="1"/>
  <c r="H1165" i="1" s="1"/>
  <c r="D1164" i="1"/>
  <c r="C1164" i="1"/>
  <c r="D1163" i="1"/>
  <c r="C1163" i="1"/>
  <c r="H1163" i="1" s="1"/>
  <c r="D1162" i="1"/>
  <c r="C1162" i="1"/>
  <c r="D1161" i="1"/>
  <c r="C1161" i="1"/>
  <c r="H1161" i="1" s="1"/>
  <c r="D1160" i="1"/>
  <c r="C1160" i="1"/>
  <c r="D1159" i="1"/>
  <c r="C1159" i="1"/>
  <c r="H1159" i="1" s="1"/>
  <c r="D1158" i="1"/>
  <c r="C1158" i="1"/>
  <c r="D1157" i="1"/>
  <c r="C1157" i="1"/>
  <c r="H1157" i="1" s="1"/>
  <c r="D1156" i="1"/>
  <c r="C1156" i="1"/>
  <c r="D1155" i="1"/>
  <c r="C1155" i="1"/>
  <c r="H1155" i="1" s="1"/>
  <c r="D1154" i="1"/>
  <c r="C1154" i="1"/>
  <c r="D1153" i="1"/>
  <c r="C1153" i="1"/>
  <c r="H1153" i="1" s="1"/>
  <c r="D1152" i="1"/>
  <c r="C1152" i="1"/>
  <c r="D1151" i="1"/>
  <c r="C1151" i="1"/>
  <c r="H1151" i="1" s="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D1141" i="1"/>
  <c r="C1141" i="1"/>
  <c r="H1141" i="1" s="1"/>
  <c r="D1140" i="1"/>
  <c r="C1140" i="1"/>
  <c r="D1139" i="1"/>
  <c r="C1139" i="1"/>
  <c r="H1139" i="1" s="1"/>
  <c r="D1138" i="1"/>
  <c r="C1138" i="1"/>
  <c r="D1137" i="1"/>
  <c r="C1137" i="1"/>
  <c r="H1137" i="1" s="1"/>
  <c r="D1136" i="1"/>
  <c r="C1136" i="1"/>
  <c r="D1135" i="1"/>
  <c r="C1135" i="1"/>
  <c r="H1135" i="1" s="1"/>
  <c r="D1134" i="1"/>
  <c r="C1134" i="1"/>
  <c r="D1133" i="1"/>
  <c r="C1133" i="1"/>
  <c r="H1133" i="1" s="1"/>
  <c r="D1132" i="1"/>
  <c r="C1132" i="1"/>
  <c r="D1131" i="1"/>
  <c r="C1131" i="1"/>
  <c r="H1131" i="1" s="1"/>
  <c r="D1130" i="1"/>
  <c r="C1130" i="1"/>
  <c r="D1129" i="1"/>
  <c r="C1129" i="1"/>
  <c r="H1129" i="1" s="1"/>
  <c r="D1128" i="1"/>
  <c r="C1128" i="1"/>
  <c r="D1127" i="1"/>
  <c r="C1127" i="1"/>
  <c r="H1127" i="1" s="1"/>
  <c r="D1126" i="1"/>
  <c r="C1126" i="1"/>
  <c r="D1125" i="1"/>
  <c r="C1125" i="1"/>
  <c r="H1125" i="1" s="1"/>
  <c r="D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D1074" i="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C1047" i="1"/>
  <c r="H1047" i="1" s="1"/>
  <c r="D1046" i="1"/>
  <c r="C1046"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D445" i="1"/>
  <c r="C445" i="1"/>
  <c r="D444" i="1"/>
  <c r="C444" i="1"/>
  <c r="D443" i="1"/>
  <c r="C443" i="1"/>
  <c r="D442" i="1"/>
  <c r="C442" i="1"/>
  <c r="D441" i="1"/>
  <c r="C441"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D425" i="1"/>
  <c r="D423" i="1"/>
  <c r="C423" i="1"/>
  <c r="C422" i="1"/>
  <c r="D421" i="1"/>
  <c r="C421" i="1"/>
  <c r="D416" i="1"/>
  <c r="C416" i="1"/>
  <c r="D415" i="1"/>
  <c r="C415" i="1"/>
  <c r="D414" i="1"/>
  <c r="C414" i="1"/>
  <c r="D413"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D268" i="1"/>
  <c r="C268" i="1"/>
  <c r="D267" i="1"/>
  <c r="C267" i="1"/>
  <c r="H267" i="1" s="1"/>
  <c r="D266" i="1"/>
  <c r="C266" i="1"/>
  <c r="D265" i="1"/>
  <c r="C265" i="1"/>
  <c r="H265" i="1" s="1"/>
  <c r="D264" i="1"/>
  <c r="C264" i="1"/>
  <c r="D263" i="1"/>
  <c r="C263" i="1"/>
  <c r="H263" i="1" s="1"/>
  <c r="D262" i="1"/>
  <c r="C262" i="1"/>
  <c r="D261" i="1"/>
  <c r="C261" i="1"/>
  <c r="H261" i="1" s="1"/>
  <c r="D260" i="1"/>
  <c r="C260" i="1"/>
  <c r="D259" i="1"/>
  <c r="C259" i="1"/>
  <c r="H259" i="1" s="1"/>
  <c r="D258" i="1"/>
  <c r="D257" i="1"/>
  <c r="C257" i="1"/>
  <c r="H257" i="1" s="1"/>
  <c r="D256" i="1"/>
  <c r="C256" i="1"/>
  <c r="D255" i="1"/>
  <c r="C255" i="1"/>
  <c r="H255" i="1" s="1"/>
  <c r="D254" i="1"/>
  <c r="C254" i="1"/>
  <c r="C253" i="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5" i="1"/>
  <c r="C225" i="1"/>
  <c r="H225" i="1" s="1"/>
  <c r="D224" i="1"/>
  <c r="C224" i="1"/>
  <c r="D223" i="1"/>
  <c r="C223" i="1"/>
  <c r="H223" i="1" s="1"/>
  <c r="D222" i="1"/>
  <c r="C222" i="1"/>
  <c r="D221" i="1"/>
  <c r="C221" i="1"/>
  <c r="H221" i="1" s="1"/>
  <c r="D220" i="1"/>
  <c r="C220" i="1"/>
  <c r="D219" i="1"/>
  <c r="C219" i="1"/>
  <c r="H219" i="1" s="1"/>
  <c r="D218" i="1"/>
  <c r="C218" i="1"/>
  <c r="D217" i="1"/>
  <c r="C217" i="1"/>
  <c r="H217" i="1" s="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9" i="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H135" i="1" s="1"/>
  <c r="D134" i="1"/>
  <c r="C134" i="1"/>
  <c r="D133" i="1"/>
  <c r="C133" i="1"/>
  <c r="H133" i="1" s="1"/>
  <c r="D132" i="1"/>
  <c r="C132" i="1"/>
  <c r="D131" i="1"/>
  <c r="C131" i="1"/>
  <c r="H131" i="1" s="1"/>
  <c r="D130" i="1"/>
  <c r="C130" i="1"/>
  <c r="D129" i="1"/>
  <c r="C129" i="1"/>
  <c r="H129" i="1" s="1"/>
  <c r="D128" i="1"/>
  <c r="C128" i="1"/>
  <c r="D127" i="1"/>
  <c r="C127" i="1"/>
  <c r="H127" i="1" s="1"/>
  <c r="D126" i="1"/>
  <c r="C126" i="1"/>
  <c r="D125" i="1"/>
  <c r="C125" i="1"/>
  <c r="H125" i="1" s="1"/>
  <c r="D124" i="1"/>
  <c r="C124" i="1"/>
  <c r="D123" i="1"/>
  <c r="C123" i="1"/>
  <c r="H123" i="1" s="1"/>
  <c r="D122" i="1"/>
  <c r="C122" i="1"/>
  <c r="D121" i="1"/>
  <c r="C121" i="1"/>
  <c r="H121" i="1" s="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5" i="1"/>
  <c r="D44" i="1"/>
  <c r="C44" i="1"/>
  <c r="D43" i="1"/>
  <c r="C43" i="1"/>
  <c r="H43" i="1" s="1"/>
  <c r="D42" i="1"/>
  <c r="C42" i="1"/>
  <c r="D41" i="1"/>
  <c r="C41" i="1"/>
  <c r="H41" i="1" s="1"/>
  <c r="D40" i="1"/>
  <c r="C40" i="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D3" i="1"/>
  <c r="C1585" i="1" l="1"/>
  <c r="H1585" i="1" s="1"/>
  <c r="E296" i="9"/>
  <c r="B296" i="9" s="1"/>
  <c r="E647" i="4"/>
  <c r="D641" i="1" s="1"/>
  <c r="F242" i="4"/>
  <c r="D230" i="4"/>
  <c r="F432" i="4"/>
  <c r="D431" i="4"/>
  <c r="C426" i="1"/>
  <c r="H426" i="1" s="1"/>
  <c r="F445" i="4"/>
  <c r="C439" i="1"/>
  <c r="H439" i="1" s="1"/>
  <c r="F452" i="4"/>
  <c r="C446" i="1"/>
  <c r="H446" i="1" s="1"/>
  <c r="H253" i="1"/>
  <c r="H4" i="1"/>
  <c r="H6" i="1"/>
  <c r="H8" i="1"/>
  <c r="H10" i="1"/>
  <c r="H12" i="1"/>
  <c r="H14" i="1"/>
  <c r="H16" i="1"/>
  <c r="H18" i="1"/>
  <c r="H20"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4" i="1"/>
  <c r="H106" i="1"/>
  <c r="H108" i="1"/>
  <c r="H110" i="1"/>
  <c r="H112" i="1"/>
  <c r="H114" i="1"/>
  <c r="H116" i="1"/>
  <c r="H118" i="1"/>
  <c r="H120" i="1"/>
  <c r="H122" i="1"/>
  <c r="H124" i="1"/>
  <c r="H126" i="1"/>
  <c r="H128" i="1"/>
  <c r="H130" i="1"/>
  <c r="H132" i="1"/>
  <c r="H134" i="1"/>
  <c r="H136" i="1"/>
  <c r="H138" i="1"/>
  <c r="H140" i="1"/>
  <c r="H142" i="1"/>
  <c r="H144" i="1"/>
  <c r="H146" i="1"/>
  <c r="H150" i="1"/>
  <c r="H152" i="1"/>
  <c r="H154" i="1"/>
  <c r="H156" i="1"/>
  <c r="H158" i="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18" i="1"/>
  <c r="H220" i="1"/>
  <c r="H222" i="1"/>
  <c r="H224" i="1"/>
  <c r="H228" i="1"/>
  <c r="H230" i="1"/>
  <c r="H232" i="1"/>
  <c r="H234" i="1"/>
  <c r="H236" i="1"/>
  <c r="C238" i="1"/>
  <c r="H238" i="1" s="1"/>
  <c r="H240" i="1"/>
  <c r="H242" i="1"/>
  <c r="H244" i="1"/>
  <c r="H246" i="1"/>
  <c r="H248" i="1"/>
  <c r="H250" i="1"/>
  <c r="H252" i="1"/>
  <c r="H254" i="1"/>
  <c r="H256" i="1"/>
  <c r="H260" i="1"/>
  <c r="H262" i="1"/>
  <c r="H264" i="1"/>
  <c r="H266" i="1"/>
  <c r="H268" i="1"/>
  <c r="H270" i="1"/>
  <c r="H272" i="1"/>
  <c r="H274" i="1"/>
  <c r="H276" i="1"/>
  <c r="H278" i="1"/>
  <c r="H280" i="1"/>
  <c r="H282" i="1"/>
  <c r="H284" i="1"/>
  <c r="H286" i="1"/>
  <c r="H288" i="1"/>
  <c r="H290" i="1"/>
  <c r="H292" i="1"/>
  <c r="H294" i="1"/>
  <c r="H298" i="1"/>
  <c r="H300" i="1"/>
  <c r="H302" i="1"/>
  <c r="H304" i="1"/>
  <c r="H306" i="1"/>
  <c r="H308" i="1"/>
  <c r="H310" i="1"/>
  <c r="H312" i="1"/>
  <c r="H314" i="1"/>
  <c r="H318" i="1"/>
  <c r="H320" i="1"/>
  <c r="H322" i="1"/>
  <c r="H324" i="1"/>
  <c r="H326" i="1"/>
  <c r="H328" i="1"/>
  <c r="H330" i="1"/>
  <c r="H332" i="1"/>
  <c r="H334" i="1"/>
  <c r="H336" i="1"/>
  <c r="H338" i="1"/>
  <c r="H340" i="1"/>
  <c r="H342" i="1"/>
  <c r="H344" i="1"/>
  <c r="H346" i="1"/>
  <c r="H348" i="1"/>
  <c r="H350" i="1"/>
  <c r="H352" i="1"/>
  <c r="H354" i="1"/>
  <c r="H358" i="1"/>
  <c r="H360" i="1"/>
  <c r="H362" i="1"/>
  <c r="H364" i="1"/>
  <c r="H366" i="1"/>
  <c r="H368" i="1"/>
  <c r="H370" i="1"/>
  <c r="H372" i="1"/>
  <c r="H374" i="1"/>
  <c r="H376" i="1"/>
  <c r="H378" i="1"/>
  <c r="H380" i="1"/>
  <c r="H382" i="1"/>
  <c r="H384" i="1"/>
  <c r="H386" i="1"/>
  <c r="H388" i="1"/>
  <c r="H390" i="1"/>
  <c r="H392" i="1"/>
  <c r="H394" i="1"/>
  <c r="H396" i="1"/>
  <c r="H398" i="1"/>
  <c r="H400" i="1"/>
  <c r="H402" i="1"/>
  <c r="H404" i="1"/>
  <c r="H406" i="1"/>
  <c r="H408" i="1"/>
  <c r="H410" i="1"/>
  <c r="H414" i="1"/>
  <c r="H416" i="1"/>
  <c r="H422" i="1"/>
  <c r="H428" i="1"/>
  <c r="H430" i="1"/>
  <c r="H432" i="1"/>
  <c r="H434" i="1"/>
  <c r="H436" i="1"/>
  <c r="H438" i="1"/>
  <c r="H440" i="1"/>
  <c r="H442" i="1"/>
  <c r="H444" i="1"/>
  <c r="H448" i="1"/>
  <c r="H450" i="1"/>
  <c r="H452" i="1"/>
  <c r="H454" i="1"/>
  <c r="H456" i="1"/>
  <c r="H458" i="1"/>
  <c r="H460" i="1"/>
  <c r="H462" i="1"/>
  <c r="H464" i="1"/>
  <c r="H466" i="1"/>
  <c r="H468" i="1"/>
  <c r="H470" i="1"/>
  <c r="H472" i="1"/>
  <c r="H474" i="1"/>
  <c r="H476" i="1"/>
  <c r="H478" i="1"/>
  <c r="H480" i="1"/>
  <c r="H482" i="1"/>
  <c r="H484" i="1"/>
  <c r="H486" i="1"/>
  <c r="H488" i="1"/>
  <c r="H490" i="1"/>
  <c r="H492" i="1"/>
  <c r="H494" i="1"/>
  <c r="H496" i="1"/>
  <c r="H498" i="1"/>
  <c r="H500" i="1"/>
  <c r="H502" i="1"/>
  <c r="H504" i="1"/>
  <c r="H506" i="1"/>
  <c r="H508" i="1"/>
  <c r="H510" i="1"/>
  <c r="H512" i="1"/>
  <c r="H514" i="1"/>
  <c r="H516" i="1"/>
  <c r="H518" i="1"/>
  <c r="H520" i="1"/>
  <c r="H522" i="1"/>
  <c r="H524" i="1"/>
  <c r="H526" i="1"/>
  <c r="H528" i="1"/>
  <c r="H530" i="1"/>
  <c r="H532" i="1"/>
  <c r="H534" i="1"/>
  <c r="H536" i="1"/>
  <c r="H538" i="1"/>
  <c r="H540" i="1"/>
  <c r="H542" i="1"/>
  <c r="H544" i="1"/>
  <c r="H546" i="1"/>
  <c r="H548" i="1"/>
  <c r="H550" i="1"/>
  <c r="H552" i="1"/>
  <c r="H554" i="1"/>
  <c r="H556" i="1"/>
  <c r="H558" i="1"/>
  <c r="H560" i="1"/>
  <c r="H562" i="1"/>
  <c r="H564" i="1"/>
  <c r="H566" i="1"/>
  <c r="H568" i="1"/>
  <c r="H570" i="1"/>
  <c r="H572" i="1"/>
  <c r="H574" i="1"/>
  <c r="H576" i="1"/>
  <c r="H578"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51" i="1"/>
  <c r="H353" i="1"/>
  <c r="H357" i="1"/>
  <c r="H359" i="1"/>
  <c r="H361" i="1"/>
  <c r="H363" i="1"/>
  <c r="H365" i="1"/>
  <c r="H367" i="1"/>
  <c r="H369" i="1"/>
  <c r="H371" i="1"/>
  <c r="H373" i="1"/>
  <c r="H375" i="1"/>
  <c r="H377" i="1"/>
  <c r="H379" i="1"/>
  <c r="H381" i="1"/>
  <c r="H383" i="1"/>
  <c r="H385" i="1"/>
  <c r="H387" i="1"/>
  <c r="H389" i="1"/>
  <c r="H391" i="1"/>
  <c r="H393" i="1"/>
  <c r="H395" i="1"/>
  <c r="H397" i="1"/>
  <c r="H399" i="1"/>
  <c r="H401" i="1"/>
  <c r="H403" i="1"/>
  <c r="H405" i="1"/>
  <c r="H407" i="1"/>
  <c r="H409" i="1"/>
  <c r="H411" i="1"/>
  <c r="H415" i="1"/>
  <c r="H421" i="1"/>
  <c r="H423" i="1"/>
  <c r="H427" i="1"/>
  <c r="H429" i="1"/>
  <c r="H431" i="1"/>
  <c r="H433" i="1"/>
  <c r="H435" i="1"/>
  <c r="H437" i="1"/>
  <c r="H441" i="1"/>
  <c r="H443" i="1"/>
  <c r="H445" i="1"/>
  <c r="H447" i="1"/>
  <c r="H449" i="1"/>
  <c r="H451" i="1"/>
  <c r="H453" i="1"/>
  <c r="H455" i="1"/>
  <c r="H457" i="1"/>
  <c r="H459" i="1"/>
  <c r="H461" i="1"/>
  <c r="H463" i="1"/>
  <c r="H465" i="1"/>
  <c r="H467" i="1"/>
  <c r="H469" i="1"/>
  <c r="H471" i="1"/>
  <c r="H475" i="1"/>
  <c r="H477" i="1"/>
  <c r="H479" i="1"/>
  <c r="H481" i="1"/>
  <c r="H483"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7" i="1"/>
  <c r="H569" i="1"/>
  <c r="H571" i="1"/>
  <c r="H573" i="1"/>
  <c r="H575" i="1"/>
  <c r="H577" i="1"/>
  <c r="H579" i="1"/>
  <c r="H581" i="1"/>
  <c r="H583" i="1"/>
  <c r="H585" i="1"/>
  <c r="H587" i="1"/>
  <c r="H589" i="1"/>
  <c r="H593" i="1"/>
  <c r="H595" i="1"/>
  <c r="H597" i="1"/>
  <c r="H599" i="1"/>
  <c r="H601" i="1"/>
  <c r="H603" i="1"/>
  <c r="H605" i="1"/>
  <c r="H607" i="1"/>
  <c r="H609" i="1"/>
  <c r="H611" i="1"/>
  <c r="H613" i="1"/>
  <c r="H615" i="1"/>
  <c r="H617" i="1"/>
  <c r="H619" i="1"/>
  <c r="H621" i="1"/>
  <c r="H623" i="1"/>
  <c r="H625" i="1"/>
  <c r="H627" i="1"/>
  <c r="H629" i="1"/>
  <c r="H631" i="1"/>
  <c r="H635" i="1"/>
  <c r="H1014" i="1"/>
  <c r="H1016" i="1"/>
  <c r="H1018" i="1"/>
  <c r="H1020" i="1"/>
  <c r="H1022" i="1"/>
  <c r="H1024" i="1"/>
  <c r="H1026" i="1"/>
  <c r="H1028" i="1"/>
  <c r="H1030" i="1"/>
  <c r="H1032" i="1"/>
  <c r="H1034" i="1"/>
  <c r="F572" i="4"/>
  <c r="D571" i="4"/>
  <c r="F71" i="5"/>
  <c r="D70" i="5"/>
  <c r="H1263" i="1"/>
  <c r="H1265" i="1"/>
  <c r="H1267" i="1"/>
  <c r="H1269" i="1"/>
  <c r="H1271" i="1"/>
  <c r="H1273" i="1"/>
  <c r="H1275" i="1"/>
  <c r="H1277" i="1"/>
  <c r="H1279" i="1"/>
  <c r="H1281" i="1"/>
  <c r="H1283" i="1"/>
  <c r="H1285" i="1"/>
  <c r="H1287" i="1"/>
  <c r="H1289" i="1"/>
  <c r="H1291" i="1"/>
  <c r="H1293" i="1"/>
  <c r="H1295" i="1"/>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I32" i="3"/>
  <c r="I21" i="3"/>
  <c r="E6" i="5"/>
  <c r="F256" i="5"/>
  <c r="D255" i="5"/>
  <c r="D38" i="7"/>
  <c r="G345" i="9" s="1"/>
  <c r="E345" i="9" s="1"/>
  <c r="C1572" i="1"/>
  <c r="H1572" i="1" s="1"/>
  <c r="F112" i="4"/>
  <c r="D106" i="4"/>
  <c r="H336" i="9"/>
  <c r="E177" i="5"/>
  <c r="F130" i="6"/>
  <c r="D129" i="6"/>
  <c r="C1526" i="1"/>
  <c r="H32" i="3"/>
  <c r="C1538" i="1"/>
  <c r="H1538" i="1" s="1"/>
  <c r="H1036" i="1"/>
  <c r="H1038" i="1"/>
  <c r="H1040" i="1"/>
  <c r="H1042" i="1"/>
  <c r="H1044" i="1"/>
  <c r="H1046" i="1"/>
  <c r="H1048" i="1"/>
  <c r="H1050" i="1"/>
  <c r="H1052" i="1"/>
  <c r="H1054" i="1"/>
  <c r="H1056" i="1"/>
  <c r="H1058" i="1"/>
  <c r="H1060" i="1"/>
  <c r="H1062" i="1"/>
  <c r="H1064" i="1"/>
  <c r="H1066" i="1"/>
  <c r="H1068" i="1"/>
  <c r="H1070" i="1"/>
  <c r="H1072" i="1"/>
  <c r="H1076" i="1"/>
  <c r="H1078" i="1"/>
  <c r="H1080" i="1"/>
  <c r="H1082" i="1"/>
  <c r="H1084" i="1"/>
  <c r="H1086" i="1"/>
  <c r="H1088" i="1"/>
  <c r="H1090" i="1"/>
  <c r="H1092" i="1"/>
  <c r="H1094" i="1"/>
  <c r="H1096" i="1"/>
  <c r="H1098" i="1"/>
  <c r="H1100" i="1"/>
  <c r="H1102" i="1"/>
  <c r="H1104" i="1"/>
  <c r="H1106" i="1"/>
  <c r="H1108" i="1"/>
  <c r="H1110" i="1"/>
  <c r="H1112" i="1"/>
  <c r="H1114" i="1"/>
  <c r="H1116" i="1"/>
  <c r="H1118" i="1"/>
  <c r="H1120" i="1"/>
  <c r="H1122" i="1"/>
  <c r="H1126" i="1"/>
  <c r="H1128" i="1"/>
  <c r="H1130" i="1"/>
  <c r="H1132" i="1"/>
  <c r="H1134" i="1"/>
  <c r="H1136" i="1"/>
  <c r="H1138" i="1"/>
  <c r="H1140" i="1"/>
  <c r="H1142" i="1"/>
  <c r="H1144" i="1"/>
  <c r="H1146" i="1"/>
  <c r="H1148" i="1"/>
  <c r="H1150" i="1"/>
  <c r="H1152" i="1"/>
  <c r="H1154" i="1"/>
  <c r="H1156" i="1"/>
  <c r="H1158" i="1"/>
  <c r="H1160" i="1"/>
  <c r="H1162" i="1"/>
  <c r="H1164" i="1"/>
  <c r="H1166" i="1"/>
  <c r="H1168" i="1"/>
  <c r="H1170" i="1"/>
  <c r="H1172" i="1"/>
  <c r="H1174" i="1"/>
  <c r="H1176" i="1"/>
  <c r="H1178" i="1"/>
  <c r="H1182" i="1"/>
  <c r="H1184" i="1"/>
  <c r="H1186" i="1"/>
  <c r="H1188" i="1"/>
  <c r="H1190" i="1"/>
  <c r="H1192" i="1"/>
  <c r="H1194" i="1"/>
  <c r="H1196" i="1"/>
  <c r="H1198" i="1"/>
  <c r="H1200" i="1"/>
  <c r="H1202" i="1"/>
  <c r="H1204" i="1"/>
  <c r="H1206" i="1"/>
  <c r="H1208" i="1"/>
  <c r="H1210" i="1"/>
  <c r="H1212" i="1"/>
  <c r="H1214" i="1"/>
  <c r="H1216" i="1"/>
  <c r="H1218" i="1"/>
  <c r="H1220" i="1"/>
  <c r="H1222" i="1"/>
  <c r="H1224" i="1"/>
  <c r="H1226" i="1"/>
  <c r="H1228" i="1"/>
  <c r="H1230" i="1"/>
  <c r="H1232" i="1"/>
  <c r="H1234" i="1"/>
  <c r="H1236" i="1"/>
  <c r="H1238" i="1"/>
  <c r="H1240" i="1"/>
  <c r="H1242" i="1"/>
  <c r="H1244" i="1"/>
  <c r="H1246" i="1"/>
  <c r="H1248" i="1"/>
  <c r="H1250" i="1"/>
  <c r="H1252" i="1"/>
  <c r="H1254" i="1"/>
  <c r="H1256" i="1"/>
  <c r="H1258" i="1"/>
  <c r="H1260" i="1"/>
  <c r="H1262" i="1"/>
  <c r="H1264" i="1"/>
  <c r="H1266" i="1"/>
  <c r="H1268" i="1"/>
  <c r="H1270" i="1"/>
  <c r="H1272" i="1"/>
  <c r="H1274" i="1"/>
  <c r="H1276" i="1"/>
  <c r="H1278" i="1"/>
  <c r="H1280" i="1"/>
  <c r="H1282" i="1"/>
  <c r="H1284" i="1"/>
  <c r="H1286" i="1"/>
  <c r="H1288" i="1"/>
  <c r="H1290" i="1"/>
  <c r="H1292" i="1"/>
  <c r="H1294" i="1"/>
  <c r="H1296" i="1"/>
  <c r="H1298"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F91" i="4"/>
  <c r="D82" i="4"/>
  <c r="E417" i="4"/>
  <c r="D412" i="1" s="1"/>
  <c r="F43" i="6"/>
  <c r="D35" i="6"/>
  <c r="C1439" i="1"/>
  <c r="H1439" i="1" s="1"/>
  <c r="F50" i="6"/>
  <c r="C1446" i="1"/>
  <c r="H1446" i="1" s="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H1433" i="1"/>
  <c r="H1435" i="1"/>
  <c r="H1437" i="1"/>
  <c r="H1441" i="1"/>
  <c r="H1443" i="1"/>
  <c r="H1445" i="1"/>
  <c r="H1447" i="1"/>
  <c r="H1449" i="1"/>
  <c r="H1451" i="1"/>
  <c r="H1453" i="1"/>
  <c r="H1455" i="1"/>
  <c r="H1457" i="1"/>
  <c r="H1459" i="1"/>
  <c r="H1461" i="1"/>
  <c r="H1490" i="1"/>
  <c r="H1511" i="1"/>
  <c r="H1513" i="1"/>
  <c r="H1515" i="1"/>
  <c r="H1517" i="1"/>
  <c r="H1519" i="1"/>
  <c r="H1521" i="1"/>
  <c r="H1523" i="1"/>
  <c r="J1574" i="1"/>
  <c r="J1576" i="1"/>
  <c r="J1578" i="1"/>
  <c r="J1580" i="1"/>
  <c r="E6" i="4"/>
  <c r="F50" i="4"/>
  <c r="D49" i="4"/>
  <c r="D153" i="4"/>
  <c r="F203" i="4"/>
  <c r="D202" i="4"/>
  <c r="F263" i="4"/>
  <c r="D262" i="4"/>
  <c r="D273" i="4"/>
  <c r="F492" i="4"/>
  <c r="D491" i="4"/>
  <c r="I26" i="3"/>
  <c r="D89" i="6"/>
  <c r="E129" i="6"/>
  <c r="D1525" i="1" s="1"/>
  <c r="D1526" i="1"/>
  <c r="F8" i="4"/>
  <c r="D7" i="4"/>
  <c r="F355" i="4"/>
  <c r="D354" i="4"/>
  <c r="F480" i="4"/>
  <c r="D479" i="4"/>
  <c r="F536" i="4"/>
  <c r="F598" i="4"/>
  <c r="D597" i="4"/>
  <c r="F120" i="5"/>
  <c r="D119" i="5"/>
  <c r="F297" i="5"/>
  <c r="D296" i="5"/>
  <c r="I29" i="3"/>
  <c r="D1510" i="1"/>
  <c r="H1539" i="1"/>
  <c r="H1555" i="1"/>
  <c r="H1563" i="1"/>
  <c r="D51" i="8"/>
  <c r="C1628" i="1" s="1"/>
  <c r="H1628" i="1" s="1"/>
  <c r="H1370" i="1"/>
  <c r="H1372" i="1"/>
  <c r="H1374" i="1"/>
  <c r="H1376" i="1"/>
  <c r="H1378" i="1"/>
  <c r="H1380" i="1"/>
  <c r="H1382" i="1"/>
  <c r="H1384" i="1"/>
  <c r="H1386" i="1"/>
  <c r="H1388" i="1"/>
  <c r="H1390" i="1"/>
  <c r="H1392" i="1"/>
  <c r="H1394" i="1"/>
  <c r="H1396" i="1"/>
  <c r="H1398" i="1"/>
  <c r="H1400" i="1"/>
  <c r="H1402" i="1"/>
  <c r="H1404" i="1"/>
  <c r="H1406" i="1"/>
  <c r="H1408" i="1"/>
  <c r="H1410" i="1"/>
  <c r="H1412" i="1"/>
  <c r="H1414" i="1"/>
  <c r="H1416" i="1"/>
  <c r="H1418" i="1"/>
  <c r="H1420" i="1"/>
  <c r="H1422" i="1"/>
  <c r="H1424" i="1"/>
  <c r="H1426" i="1"/>
  <c r="H1430" i="1"/>
  <c r="H1432" i="1"/>
  <c r="H1434" i="1"/>
  <c r="H1436" i="1"/>
  <c r="H1438" i="1"/>
  <c r="H1440" i="1"/>
  <c r="H1442" i="1"/>
  <c r="H1444" i="1"/>
  <c r="H1448" i="1"/>
  <c r="H1450" i="1"/>
  <c r="H1452" i="1"/>
  <c r="H1454" i="1"/>
  <c r="H1456" i="1"/>
  <c r="H1458" i="1"/>
  <c r="H1460" i="1"/>
  <c r="H1462" i="1"/>
  <c r="H1487" i="1"/>
  <c r="H1489" i="1"/>
  <c r="H1556" i="1"/>
  <c r="J1558" i="1"/>
  <c r="J1560" i="1"/>
  <c r="J1562" i="1"/>
  <c r="F44" i="4"/>
  <c r="D43" i="4"/>
  <c r="F125" i="4"/>
  <c r="F134" i="4"/>
  <c r="F165" i="4"/>
  <c r="D164" i="4"/>
  <c r="E230" i="4"/>
  <c r="D226" i="1" s="1"/>
  <c r="F309" i="4"/>
  <c r="F322" i="4"/>
  <c r="D321" i="4"/>
  <c r="F362" i="4"/>
  <c r="D361" i="4"/>
  <c r="E430" i="4"/>
  <c r="E535" i="4"/>
  <c r="E597" i="4"/>
  <c r="D591" i="1" s="1"/>
  <c r="F8" i="5"/>
  <c r="D7" i="5"/>
  <c r="G336" i="9"/>
  <c r="E336" i="9" s="1"/>
  <c r="B336" i="9" s="1"/>
  <c r="D177" i="5"/>
  <c r="D5" i="6"/>
  <c r="E89" i="6"/>
  <c r="D1485" i="1" s="1"/>
  <c r="D1486" i="1"/>
  <c r="H1486" i="1" s="1"/>
  <c r="F115" i="6"/>
  <c r="D114" i="6"/>
  <c r="D25" i="8"/>
  <c r="C1602" i="1" s="1"/>
  <c r="H1602" i="1" s="1"/>
  <c r="C1604" i="1"/>
  <c r="H1604" i="1" s="1"/>
  <c r="J1541" i="1"/>
  <c r="J1543" i="1"/>
  <c r="J1545" i="1"/>
  <c r="J1547" i="1"/>
  <c r="J1549" i="1"/>
  <c r="J1551" i="1"/>
  <c r="J1553" i="1"/>
  <c r="J1557" i="1"/>
  <c r="J1559" i="1"/>
  <c r="J1561" i="1"/>
  <c r="J1565" i="1"/>
  <c r="J1567" i="1"/>
  <c r="J1569" i="1"/>
  <c r="J1573" i="1"/>
  <c r="J1575" i="1"/>
  <c r="H1577" i="1"/>
  <c r="J1579" i="1"/>
  <c r="J1581" i="1"/>
  <c r="F68" i="4"/>
  <c r="F74" i="4"/>
  <c r="F178" i="4"/>
  <c r="F216" i="4"/>
  <c r="F327" i="4"/>
  <c r="D647" i="4"/>
  <c r="F428" i="4"/>
  <c r="E156" i="9"/>
  <c r="B156" i="9" s="1"/>
  <c r="B105" i="9"/>
  <c r="B112" i="9"/>
  <c r="B137" i="9"/>
  <c r="F298" i="9"/>
  <c r="B304" i="9"/>
  <c r="B71" i="9"/>
  <c r="B75" i="9"/>
  <c r="B79" i="9"/>
  <c r="B83" i="9"/>
  <c r="B87" i="9"/>
  <c r="B91" i="9"/>
  <c r="B97" i="9"/>
  <c r="B104" i="9"/>
  <c r="B129" i="9"/>
  <c r="B136" i="9"/>
  <c r="B158" i="9"/>
  <c r="B166" i="9"/>
  <c r="F126" i="4"/>
  <c r="F129" i="4"/>
  <c r="F135" i="4"/>
  <c r="F154" i="4"/>
  <c r="F170" i="4"/>
  <c r="F274" i="4"/>
  <c r="G314" i="9"/>
  <c r="E314" i="9" s="1"/>
  <c r="B314" i="9" s="1"/>
  <c r="E337" i="9"/>
  <c r="B337" i="9" s="1"/>
  <c r="E74" i="9"/>
  <c r="B74" i="9" s="1"/>
  <c r="E78" i="9"/>
  <c r="B78" i="9" s="1"/>
  <c r="E82" i="9"/>
  <c r="B82" i="9" s="1"/>
  <c r="E86" i="9"/>
  <c r="B86" i="9" s="1"/>
  <c r="B96" i="9"/>
  <c r="B121" i="9"/>
  <c r="B128" i="9"/>
  <c r="F253" i="9"/>
  <c r="B253" i="9" s="1"/>
  <c r="B149" i="9"/>
  <c r="E152" i="9"/>
  <c r="B152" i="9" s="1"/>
  <c r="B230" i="9"/>
  <c r="B238" i="9"/>
  <c r="B246" i="9"/>
  <c r="E303" i="9"/>
  <c r="B303" i="9" s="1"/>
  <c r="F236" i="9"/>
  <c r="B236" i="9" s="1"/>
  <c r="F244" i="9"/>
  <c r="B244" i="9" s="1"/>
  <c r="E100" i="9"/>
  <c r="B100" i="9" s="1"/>
  <c r="E108" i="9"/>
  <c r="B108" i="9" s="1"/>
  <c r="E116" i="9"/>
  <c r="B116" i="9" s="1"/>
  <c r="E124" i="9"/>
  <c r="B124" i="9" s="1"/>
  <c r="E132" i="9"/>
  <c r="B132" i="9" s="1"/>
  <c r="E140" i="9"/>
  <c r="B140" i="9" s="1"/>
  <c r="B145" i="9"/>
  <c r="E148" i="9"/>
  <c r="B148" i="9" s="1"/>
  <c r="B153" i="9"/>
  <c r="B234" i="9"/>
  <c r="B242" i="9"/>
  <c r="B250" i="9"/>
  <c r="B258" i="9"/>
  <c r="B266" i="9"/>
  <c r="B274" i="9"/>
  <c r="B282" i="9"/>
  <c r="B290" i="9"/>
  <c r="E307" i="9"/>
  <c r="B307"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F153" i="4"/>
  <c r="F426" i="4"/>
  <c r="F427" i="4"/>
  <c r="F607" i="4"/>
  <c r="F89" i="5"/>
  <c r="G316" i="9"/>
  <c r="G315" i="9"/>
  <c r="H316" i="9"/>
  <c r="H315" i="9"/>
  <c r="F150" i="5"/>
  <c r="F178" i="5"/>
  <c r="F197" i="5"/>
  <c r="F203" i="5"/>
  <c r="F219" i="5"/>
  <c r="F5" i="6"/>
  <c r="D141" i="6"/>
  <c r="D44" i="8"/>
  <c r="H19" i="9" s="1"/>
  <c r="E19" i="9" s="1"/>
  <c r="B19" i="9" s="1"/>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1604" i="1" l="1"/>
  <c r="E24" i="9"/>
  <c r="B207" i="9"/>
  <c r="E344" i="9"/>
  <c r="I10" i="3" s="1"/>
  <c r="B345" i="9"/>
  <c r="E179" i="9"/>
  <c r="B179" i="9" s="1"/>
  <c r="F228" i="9"/>
  <c r="B228" i="9" s="1"/>
  <c r="E310" i="9"/>
  <c r="B310" i="9" s="1"/>
  <c r="F647" i="4"/>
  <c r="C641" i="1"/>
  <c r="E640" i="4"/>
  <c r="D634" i="1" s="1"/>
  <c r="D529" i="1"/>
  <c r="F321" i="4"/>
  <c r="C316" i="1"/>
  <c r="F296" i="5"/>
  <c r="C1300" i="1"/>
  <c r="F597" i="4"/>
  <c r="C591" i="1"/>
  <c r="F479" i="4"/>
  <c r="C473" i="1"/>
  <c r="E152" i="4"/>
  <c r="E141" i="6"/>
  <c r="F262" i="4"/>
  <c r="C258" i="1"/>
  <c r="D152" i="4"/>
  <c r="C149" i="1"/>
  <c r="I23" i="3"/>
  <c r="E176" i="5"/>
  <c r="D1180" i="1" s="1"/>
  <c r="D1181" i="1"/>
  <c r="H299" i="9"/>
  <c r="D1011" i="1"/>
  <c r="F571" i="4"/>
  <c r="C565" i="1"/>
  <c r="F431" i="4"/>
  <c r="D430" i="4"/>
  <c r="C425" i="1"/>
  <c r="F7" i="5"/>
  <c r="H21" i="3"/>
  <c r="C1012" i="1"/>
  <c r="E639" i="4"/>
  <c r="D633" i="1" s="1"/>
  <c r="D424" i="1"/>
  <c r="F164" i="4"/>
  <c r="C160" i="1"/>
  <c r="F43" i="4"/>
  <c r="C39" i="1"/>
  <c r="F7" i="4"/>
  <c r="C3" i="1"/>
  <c r="D6" i="4"/>
  <c r="F491" i="4"/>
  <c r="C485" i="1"/>
  <c r="F49" i="4"/>
  <c r="C45" i="1"/>
  <c r="F82" i="4"/>
  <c r="C78" i="1"/>
  <c r="H1526" i="1"/>
  <c r="C1571" i="1"/>
  <c r="H34" i="3"/>
  <c r="F114" i="6"/>
  <c r="H29" i="3"/>
  <c r="C1510" i="1"/>
  <c r="H26" i="3"/>
  <c r="C1401" i="1"/>
  <c r="F361" i="4"/>
  <c r="D360" i="4"/>
  <c r="C356" i="1"/>
  <c r="D308" i="4"/>
  <c r="F119" i="5"/>
  <c r="C1124" i="1"/>
  <c r="D535" i="4"/>
  <c r="F354" i="4"/>
  <c r="C349" i="1"/>
  <c r="F89" i="6"/>
  <c r="C1485" i="1"/>
  <c r="F202" i="4"/>
  <c r="C198" i="1"/>
  <c r="F35" i="6"/>
  <c r="H27" i="3"/>
  <c r="C1431" i="1"/>
  <c r="F129" i="6"/>
  <c r="C1525" i="1"/>
  <c r="F106" i="4"/>
  <c r="C102" i="1"/>
  <c r="F255" i="5"/>
  <c r="D251" i="5"/>
  <c r="C1259" i="1"/>
  <c r="F70" i="5"/>
  <c r="D69" i="5"/>
  <c r="D6" i="5" s="1"/>
  <c r="C1075" i="1"/>
  <c r="F230" i="4"/>
  <c r="C226" i="1"/>
  <c r="F177" i="5"/>
  <c r="D176" i="5"/>
  <c r="H23" i="3"/>
  <c r="C1181" i="1"/>
  <c r="D45" i="8"/>
  <c r="K1480" i="9" s="1"/>
  <c r="F273" i="4"/>
  <c r="C269" i="1"/>
  <c r="I16" i="3"/>
  <c r="D2" i="1"/>
  <c r="G343" i="9"/>
  <c r="E343" i="9" s="1"/>
  <c r="B343" i="9" s="1"/>
  <c r="I38" i="3"/>
  <c r="C1621" i="1"/>
  <c r="G342" i="9"/>
  <c r="E342" i="9" s="1"/>
  <c r="F141" i="6"/>
  <c r="H30" i="3"/>
  <c r="C1537" i="1"/>
  <c r="G347" i="9"/>
  <c r="E347"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C1011" i="1" l="1"/>
  <c r="G306" i="9"/>
  <c r="E306" i="9" s="1"/>
  <c r="B306" i="9" s="1"/>
  <c r="G299" i="9"/>
  <c r="E299" i="9" s="1"/>
  <c r="B299" i="9" s="1"/>
  <c r="F6" i="5"/>
  <c r="H1181" i="1"/>
  <c r="G1181" i="1"/>
  <c r="H226" i="1"/>
  <c r="G226" i="1"/>
  <c r="H102" i="1"/>
  <c r="G102" i="1"/>
  <c r="H1431" i="1"/>
  <c r="G1431" i="1"/>
  <c r="D417" i="4"/>
  <c r="C303" i="1"/>
  <c r="F308" i="4"/>
  <c r="G1401" i="1"/>
  <c r="H1401" i="1"/>
  <c r="H78" i="1"/>
  <c r="G78" i="1"/>
  <c r="H485" i="1"/>
  <c r="G485" i="1"/>
  <c r="D639" i="4"/>
  <c r="C424" i="1"/>
  <c r="F430" i="4"/>
  <c r="H269" i="1"/>
  <c r="G269" i="1"/>
  <c r="H1259" i="1"/>
  <c r="G1259" i="1"/>
  <c r="H1485" i="1"/>
  <c r="G1485" i="1"/>
  <c r="D640" i="4"/>
  <c r="C529" i="1"/>
  <c r="F535" i="4"/>
  <c r="H356" i="1"/>
  <c r="G356" i="1"/>
  <c r="H39" i="1"/>
  <c r="G39" i="1"/>
  <c r="H149" i="1"/>
  <c r="G149" i="1"/>
  <c r="I30" i="3"/>
  <c r="D1537" i="1"/>
  <c r="H591" i="1"/>
  <c r="G591" i="1"/>
  <c r="H316" i="1"/>
  <c r="G316" i="1"/>
  <c r="H641" i="1"/>
  <c r="G641" i="1"/>
  <c r="F176" i="5"/>
  <c r="C1180" i="1"/>
  <c r="H1075" i="1"/>
  <c r="G1075" i="1"/>
  <c r="F251" i="5"/>
  <c r="H24" i="3"/>
  <c r="C1255" i="1"/>
  <c r="H1525" i="1"/>
  <c r="G1525" i="1"/>
  <c r="H1124" i="1"/>
  <c r="G1124" i="1"/>
  <c r="D418" i="4"/>
  <c r="C355" i="1"/>
  <c r="F360" i="4"/>
  <c r="H1510" i="1"/>
  <c r="G1510" i="1"/>
  <c r="H1571" i="1"/>
  <c r="G1571" i="1"/>
  <c r="H45" i="1"/>
  <c r="G45" i="1"/>
  <c r="H16" i="3"/>
  <c r="C2" i="1"/>
  <c r="D422" i="4"/>
  <c r="F6" i="4"/>
  <c r="H565" i="1"/>
  <c r="G565" i="1"/>
  <c r="D299" i="4"/>
  <c r="H17" i="3"/>
  <c r="C148" i="1"/>
  <c r="F152" i="4"/>
  <c r="E299" i="4"/>
  <c r="I17" i="3"/>
  <c r="D148" i="1"/>
  <c r="C1622" i="1"/>
  <c r="I39" i="3"/>
  <c r="F69" i="5"/>
  <c r="H22" i="3"/>
  <c r="C1074" i="1"/>
  <c r="H198" i="1"/>
  <c r="G198" i="1"/>
  <c r="H349" i="1"/>
  <c r="G349" i="1"/>
  <c r="H3" i="1"/>
  <c r="G3" i="1"/>
  <c r="H160" i="1"/>
  <c r="G160" i="1"/>
  <c r="H1012" i="1"/>
  <c r="G1012" i="1"/>
  <c r="H425" i="1"/>
  <c r="G425" i="1"/>
  <c r="H258" i="1"/>
  <c r="G258" i="1"/>
  <c r="H473" i="1"/>
  <c r="G473" i="1"/>
  <c r="H1300" i="1"/>
  <c r="G1300" i="1"/>
  <c r="D637" i="1"/>
  <c r="B347" i="9"/>
  <c r="E346" i="9"/>
  <c r="H1537" i="1"/>
  <c r="G1537" i="1"/>
  <c r="H9" i="3"/>
  <c r="B342" i="9"/>
  <c r="E341" i="9"/>
  <c r="H1621" i="1"/>
  <c r="G1621" i="1"/>
  <c r="H355" i="1" l="1"/>
  <c r="G355" i="1"/>
  <c r="H529" i="1"/>
  <c r="G529" i="1"/>
  <c r="D295" i="1"/>
  <c r="E423" i="4"/>
  <c r="E300" i="4"/>
  <c r="D296" i="1" s="1"/>
  <c r="E301" i="4"/>
  <c r="D297" i="1" s="1"/>
  <c r="C295" i="1"/>
  <c r="D301" i="4"/>
  <c r="F299" i="4"/>
  <c r="D423" i="4"/>
  <c r="D300" i="4"/>
  <c r="F418" i="4"/>
  <c r="C413" i="1"/>
  <c r="F640" i="4"/>
  <c r="C634" i="1"/>
  <c r="H424" i="1"/>
  <c r="G424" i="1"/>
  <c r="H1622" i="1"/>
  <c r="G1622" i="1"/>
  <c r="H1255" i="1"/>
  <c r="G1255" i="1"/>
  <c r="F639" i="4"/>
  <c r="C633" i="1"/>
  <c r="H303" i="1"/>
  <c r="G303" i="1"/>
  <c r="H1074" i="1"/>
  <c r="G1074" i="1"/>
  <c r="D643" i="4"/>
  <c r="D424" i="4"/>
  <c r="F422" i="4"/>
  <c r="C417" i="1"/>
  <c r="H11" i="3"/>
  <c r="I11" i="3" s="1"/>
  <c r="H148" i="1"/>
  <c r="G148" i="1"/>
  <c r="G2" i="1"/>
  <c r="H2" i="1"/>
  <c r="H1180" i="1"/>
  <c r="G1180" i="1"/>
  <c r="F417" i="4"/>
  <c r="C412" i="1"/>
  <c r="H8" i="3"/>
  <c r="M3" i="9" s="1"/>
  <c r="G1011" i="1"/>
  <c r="H1011" i="1"/>
  <c r="K3" i="9"/>
  <c r="I9" i="3"/>
  <c r="N3" i="9" l="1"/>
  <c r="H412" i="1"/>
  <c r="G412" i="1"/>
  <c r="G20" i="9"/>
  <c r="D425" i="4"/>
  <c r="F423" i="4"/>
  <c r="C418" i="1"/>
  <c r="D644" i="4"/>
  <c r="G334" i="9"/>
  <c r="E334" i="9" s="1"/>
  <c r="H334" i="9"/>
  <c r="C419" i="1"/>
  <c r="H413" i="1"/>
  <c r="G413" i="1"/>
  <c r="F643" i="4"/>
  <c r="C637" i="1"/>
  <c r="D645" i="4"/>
  <c r="F301" i="4"/>
  <c r="C297" i="1"/>
  <c r="H20" i="9"/>
  <c r="D418" i="1"/>
  <c r="E644" i="4"/>
  <c r="E424" i="4"/>
  <c r="D419" i="1" s="1"/>
  <c r="E425" i="4"/>
  <c r="D420" i="1" s="1"/>
  <c r="G417" i="1"/>
  <c r="H417" i="1"/>
  <c r="H633" i="1"/>
  <c r="G633" i="1"/>
  <c r="H634" i="1"/>
  <c r="G634" i="1"/>
  <c r="C296" i="1"/>
  <c r="F300" i="4"/>
  <c r="H295" i="1"/>
  <c r="G295" i="1"/>
  <c r="B334" i="9" l="1"/>
  <c r="E298" i="9"/>
  <c r="I8" i="3" s="1"/>
  <c r="F425" i="4"/>
  <c r="C420" i="1"/>
  <c r="C639" i="1"/>
  <c r="G637" i="1"/>
  <c r="H637" i="1"/>
  <c r="G419" i="1"/>
  <c r="H419" i="1"/>
  <c r="D646" i="4"/>
  <c r="F644" i="4"/>
  <c r="C638" i="1"/>
  <c r="E20" i="9"/>
  <c r="B20" i="9" s="1"/>
  <c r="H296" i="1"/>
  <c r="G296" i="1"/>
  <c r="G297" i="1"/>
  <c r="H297" i="1"/>
  <c r="F424" i="4"/>
  <c r="H418" i="1"/>
  <c r="G418" i="1"/>
  <c r="E646" i="4"/>
  <c r="D638" i="1"/>
  <c r="E645" i="4"/>
  <c r="C640" i="1" l="1"/>
  <c r="D650" i="4"/>
  <c r="F646" i="4"/>
  <c r="H420" i="1"/>
  <c r="G420" i="1"/>
  <c r="E650" i="4"/>
  <c r="D640" i="1"/>
  <c r="D649" i="4"/>
  <c r="H638" i="1"/>
  <c r="G638" i="1"/>
  <c r="E649" i="4"/>
  <c r="D639" i="1"/>
  <c r="G297" i="9"/>
  <c r="E297" i="9" s="1"/>
  <c r="B297" i="9" s="1"/>
  <c r="F645" i="4"/>
  <c r="C643" i="1" l="1"/>
  <c r="F649" i="4"/>
  <c r="H18" i="3"/>
  <c r="D644" i="1"/>
  <c r="I19" i="3"/>
  <c r="C644" i="1"/>
  <c r="F650" i="4"/>
  <c r="H19" i="3"/>
  <c r="H7" i="3"/>
  <c r="J3" i="9" s="1"/>
  <c r="L293" i="9" s="1"/>
  <c r="F293" i="9" s="1"/>
  <c r="G639" i="1"/>
  <c r="D643" i="1"/>
  <c r="I18" i="3"/>
  <c r="H639" i="1"/>
  <c r="H640" i="1"/>
  <c r="G640" i="1"/>
  <c r="H21" i="9" l="1"/>
  <c r="I13" i="9"/>
  <c r="J10" i="9"/>
  <c r="I6" i="9"/>
  <c r="G295" i="9"/>
  <c r="G17" i="9"/>
  <c r="G16" i="9"/>
  <c r="G15" i="9"/>
  <c r="K12" i="9"/>
  <c r="J11" i="9"/>
  <c r="K9" i="9"/>
  <c r="J8" i="9"/>
  <c r="I7" i="9"/>
  <c r="K5" i="9"/>
  <c r="G18" i="9"/>
  <c r="H295" i="9"/>
  <c r="H17" i="9"/>
  <c r="H15" i="9"/>
  <c r="K11" i="9"/>
  <c r="K8" i="9"/>
  <c r="J7" i="9"/>
  <c r="H22" i="9"/>
  <c r="J17" i="9"/>
  <c r="K13" i="9"/>
  <c r="I11" i="9"/>
  <c r="I8" i="9"/>
  <c r="K6" i="9"/>
  <c r="J5" i="9"/>
  <c r="H18" i="9"/>
  <c r="H16" i="9"/>
  <c r="E16" i="9" s="1"/>
  <c r="G21" i="9"/>
  <c r="M16" i="9"/>
  <c r="M15" i="9"/>
  <c r="J12" i="9"/>
  <c r="J9" i="9"/>
  <c r="G22" i="9"/>
  <c r="I17" i="9"/>
  <c r="L16" i="9"/>
  <c r="F16" i="9" s="1"/>
  <c r="L15" i="9"/>
  <c r="J13" i="9"/>
  <c r="I12" i="9"/>
  <c r="K10" i="9"/>
  <c r="I9" i="9"/>
  <c r="K7" i="9"/>
  <c r="J6" i="9"/>
  <c r="I5" i="9"/>
  <c r="H644" i="1"/>
  <c r="G644" i="1"/>
  <c r="H643" i="1"/>
  <c r="G643" i="1"/>
  <c r="B293" i="9"/>
  <c r="F23" i="9"/>
  <c r="E9" i="9" l="1"/>
  <c r="B9" i="9" s="1"/>
  <c r="E10" i="9"/>
  <c r="B10" i="9" s="1"/>
  <c r="E8" i="9"/>
  <c r="B8" i="9" s="1"/>
  <c r="E5" i="9"/>
  <c r="B5" i="9" s="1"/>
  <c r="F15" i="9"/>
  <c r="E21" i="9"/>
  <c r="B21" i="9" s="1"/>
  <c r="E13" i="9"/>
  <c r="B13" i="9" s="1"/>
  <c r="E15" i="9"/>
  <c r="E6" i="9"/>
  <c r="B6" i="9" s="1"/>
  <c r="E11" i="9"/>
  <c r="B11" i="9" s="1"/>
  <c r="E17" i="9"/>
  <c r="B17" i="9" s="1"/>
  <c r="E12" i="9"/>
  <c r="B12" i="9" s="1"/>
  <c r="E7" i="9"/>
  <c r="B7" i="9" s="1"/>
  <c r="F14" i="9"/>
  <c r="F3" i="9" s="1"/>
  <c r="E22" i="9"/>
  <c r="B22" i="9" s="1"/>
  <c r="B16" i="9"/>
  <c r="E18" i="9"/>
  <c r="B18" i="9" s="1"/>
  <c r="E295" i="9"/>
  <c r="B15" i="9"/>
  <c r="E4" i="9" l="1"/>
  <c r="E14" i="9"/>
  <c r="I12" i="3" s="1"/>
  <c r="E23" i="9"/>
  <c r="I7" i="3" s="1"/>
  <c r="B29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<sst xmlns="http://schemas.openxmlformats.org/spreadsheetml/2006/main" count="4719" uniqueCount="3650">
  <si>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</si>
  <si>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</si>
  <si>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</si>
  <si>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</si>
  <si>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</si>
  <si>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</si>
  <si>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</si>
  <si>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</si>
  <si>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</si>
  <si>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</si>
  <si>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</si>
  <si>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</si>
  <si>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</si>
  <si>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</si>
  <si>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</si>
  <si>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</si>
  <si>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</si>
  <si>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</si>
  <si>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</si>
  <si>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</si>
  <si>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</si>
  <si>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</si>
  <si>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</si>
  <si>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</si>
  <si>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</si>
  <si>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</si>
  <si>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</si>
  <si>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</si>
  <si>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</si>
  <si>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</si>
  <si>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</si>
  <si>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INDUSTRIJSKA STROJARSKA ŠKOLA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</si>
  <si>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</si>
  <si>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</si>
  <si>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</si>
  <si>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</si>
  <si>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</si>
  <si>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</si>
  <si>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</si>
  <si>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</si>
  <si>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</si>
  <si>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</si>
  <si>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</si>
  <si>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</si>
  <si>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</si>
  <si>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</si>
  <si>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</si>
  <si>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</si>
  <si>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</si>
  <si>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</si>
  <si>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</si>
  <si>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</si>
  <si>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</si>
  <si>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</si>
  <si>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</si>
  <si>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</si>
  <si>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16875 - INDUSTRIJSKA STROJARSKA ŠKOLA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</si>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</sst>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1159672.53</v>
      </c>
      <c r="D2" s="6">
        <f>'PR-RAS'!E6</f>
        <v>1220742.3900000001</v>
      </c>
      <c r="E2" s="6">
        <v>0</v>
      </c>
      <c r="F2" s="6">
        <v>0</v>
      </c>
      <c r="G2" s="7">
        <f t="shared" ref="G2:G274" si="0">(B2/1000)*(C2*1+D2*2)</f>
        <v>3601.1573100000005</v>
      </c>
      <c r="H2" s="7">
        <f t="shared" ref="H2:H274" si="1">ABS(C2-ROUND(C2,0))+ABS(D2-ROUND(D2,0))</f>
        <v>0.86000000010244548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938610.18</v>
      </c>
      <c r="D45" s="1">
        <f>'PR-RAS'!E49</f>
        <v>1024580.89</v>
      </c>
      <c r="E45" s="1">
        <v>0</v>
      </c>
      <c r="F45" s="1">
        <v>0</v>
      </c>
      <c r="G45" s="2">
        <f t="shared" si="0"/>
        <v>131461.96623999998</v>
      </c>
      <c r="H45" s="2">
        <f t="shared" si="1"/>
        <v>0.2900000000372529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874923.78</v>
      </c>
      <c r="D64" s="1">
        <f>'PR-RAS'!E68</f>
        <v>1014010.97</v>
      </c>
      <c r="E64" s="1">
        <v>0</v>
      </c>
      <c r="F64" s="1">
        <v>0</v>
      </c>
      <c r="G64" s="2">
        <f t="shared" si="0"/>
        <v>182885.58035999999</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874923.78</v>
      </c>
      <c r="D65" s="1">
        <f>'PR-RAS'!E69</f>
        <v>1014010.97</v>
      </c>
      <c r="E65" s="1">
        <v>0</v>
      </c>
      <c r="F65" s="1">
        <v>0</v>
      </c>
      <c r="G65" s="2">
        <f t="shared" si="0"/>
        <v>185788.52607999998</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63686.400000000001</v>
      </c>
      <c r="D70" s="1">
        <f>'PR-RAS'!E74</f>
        <v>0</v>
      </c>
      <c r="E70" s="1">
        <v>0</v>
      </c>
      <c r="F70" s="1">
        <v>0</v>
      </c>
      <c r="G70" s="2">
        <f t="shared" si="0"/>
        <v>4394.3616000000002</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63686.400000000001</v>
      </c>
      <c r="D71" s="1">
        <f>'PR-RAS'!E75</f>
        <v>0</v>
      </c>
      <c r="E71" s="1">
        <v>0</v>
      </c>
      <c r="F71" s="1">
        <v>0</v>
      </c>
      <c r="G71" s="2">
        <f t="shared" si="0"/>
        <v>4458.0480000000007</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10569.92</v>
      </c>
      <c r="E73" s="1">
        <v>0</v>
      </c>
      <c r="F73" s="1">
        <v>0</v>
      </c>
      <c r="G73" s="2">
        <f t="shared" si="0"/>
        <v>1522.0684799999999</v>
      </c>
      <c r="H73" s="2">
        <f t="shared" si="1"/>
        <v>7.999999999992724E-2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10569.92</v>
      </c>
      <c r="E76" s="1">
        <v>0</v>
      </c>
      <c r="F76" s="1">
        <v>0</v>
      </c>
      <c r="G76" s="2">
        <f t="shared" si="0"/>
        <v>1585.4880000000001</v>
      </c>
      <c r="H76" s="2">
        <f t="shared" si="1"/>
        <v>7.999999999992724E-2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1124.93</v>
      </c>
      <c r="D102" s="1">
        <f>'PR-RAS'!E106</f>
        <v>732.54</v>
      </c>
      <c r="E102" s="1">
        <v>0</v>
      </c>
      <c r="F102" s="1">
        <v>0</v>
      </c>
      <c r="G102" s="2">
        <f t="shared" si="0"/>
        <v>261.59101000000004</v>
      </c>
      <c r="H102" s="2">
        <f t="shared" si="1"/>
        <v>0.52999999999997272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1124.93</v>
      </c>
      <c r="D108" s="1">
        <f>'PR-RAS'!E112</f>
        <v>732.54</v>
      </c>
      <c r="E108" s="1">
        <v>0</v>
      </c>
      <c r="F108" s="1">
        <v>0</v>
      </c>
      <c r="G108" s="2">
        <f t="shared" si="0"/>
        <v>277.13107000000002</v>
      </c>
      <c r="H108" s="2">
        <f t="shared" si="1"/>
        <v>0.52999999999997272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1124.93</v>
      </c>
      <c r="D113" s="1">
        <f>'PR-RAS'!E117</f>
        <v>732.54</v>
      </c>
      <c r="E113" s="1">
        <v>0</v>
      </c>
      <c r="F113" s="1">
        <v>0</v>
      </c>
      <c r="G113" s="2">
        <f t="shared" si="0"/>
        <v>290.08112000000006</v>
      </c>
      <c r="H113" s="2">
        <f t="shared" si="1"/>
        <v>0.52999999999997272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26118.63</v>
      </c>
      <c r="D121" s="1">
        <f>'PR-RAS'!E125</f>
        <v>21269.86</v>
      </c>
      <c r="E121" s="1">
        <v>0</v>
      </c>
      <c r="F121" s="1">
        <v>0</v>
      </c>
      <c r="G121" s="2">
        <f t="shared" si="0"/>
        <v>8239.0020000000004</v>
      </c>
      <c r="H121" s="2">
        <f t="shared" si="1"/>
        <v>0.50999999999839929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19898.63</v>
      </c>
      <c r="D122" s="1">
        <f>'PR-RAS'!E126</f>
        <v>10999.86</v>
      </c>
      <c r="E122" s="1">
        <v>0</v>
      </c>
      <c r="F122" s="1">
        <v>0</v>
      </c>
      <c r="G122" s="2">
        <f t="shared" si="0"/>
        <v>5069.700350000001</v>
      </c>
      <c r="H122" s="2">
        <f t="shared" si="1"/>
        <v>0.50999999999839929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19898.63</v>
      </c>
      <c r="D124" s="1">
        <f>'PR-RAS'!E128</f>
        <v>10999.86</v>
      </c>
      <c r="E124" s="1">
        <v>0</v>
      </c>
      <c r="F124" s="1">
        <v>0</v>
      </c>
      <c r="G124" s="2">
        <f t="shared" si="0"/>
        <v>5153.4970500000009</v>
      </c>
      <c r="H124" s="2">
        <f t="shared" si="1"/>
        <v>0.50999999999839929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6220</v>
      </c>
      <c r="D125" s="1">
        <f>'PR-RAS'!E129</f>
        <v>10270</v>
      </c>
      <c r="E125" s="1">
        <v>0</v>
      </c>
      <c r="F125" s="1">
        <v>0</v>
      </c>
      <c r="G125" s="2">
        <f t="shared" si="0"/>
        <v>3318.24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6220</v>
      </c>
      <c r="D126" s="1">
        <f>'PR-RAS'!E130</f>
        <v>10270</v>
      </c>
      <c r="E126" s="1">
        <v>0</v>
      </c>
      <c r="F126" s="1">
        <v>0</v>
      </c>
      <c r="G126" s="2">
        <f t="shared" si="0"/>
        <v>3345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193818.79</v>
      </c>
      <c r="D130" s="1">
        <f>'PR-RAS'!E134</f>
        <v>174159.1</v>
      </c>
      <c r="E130" s="1">
        <v>0</v>
      </c>
      <c r="F130" s="1">
        <v>0</v>
      </c>
      <c r="G130" s="2">
        <f t="shared" si="0"/>
        <v>69935.671709999995</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193818.79</v>
      </c>
      <c r="D131" s="1">
        <f>'PR-RAS'!E135</f>
        <v>174159.1</v>
      </c>
      <c r="E131" s="1">
        <v>0</v>
      </c>
      <c r="F131" s="1">
        <v>0</v>
      </c>
      <c r="G131" s="2">
        <f t="shared" si="0"/>
        <v>70477.808699999994</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193818.79</v>
      </c>
      <c r="D132" s="1">
        <f>'PR-RAS'!E136</f>
        <v>174159.1</v>
      </c>
      <c r="E132" s="1">
        <v>0</v>
      </c>
      <c r="F132" s="1">
        <v>0</v>
      </c>
      <c r="G132" s="2">
        <f t="shared" si="0"/>
        <v>71019.945690000008</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1085246.8299999998</v>
      </c>
      <c r="D148" s="1">
        <f>'PR-RAS'!E152</f>
        <v>1450658.8800000001</v>
      </c>
      <c r="E148" s="1">
        <v>0</v>
      </c>
      <c r="F148" s="1">
        <v>0</v>
      </c>
      <c r="G148" s="2">
        <f t="shared" si="0"/>
        <v>586024.99472999992</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877646.08</v>
      </c>
      <c r="D149" s="1">
        <f>'PR-RAS'!E153</f>
        <v>1185454.52</v>
      </c>
      <c r="E149" s="1">
        <v>0</v>
      </c>
      <c r="F149" s="1">
        <v>0</v>
      </c>
      <c r="G149" s="2">
        <f t="shared" si="0"/>
        <v>480786.15775999997</v>
      </c>
      <c r="H149" s="2">
        <f t="shared" si="1"/>
        <v>0.55999999993946403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735577.73</v>
      </c>
      <c r="D150" s="1">
        <f>'PR-RAS'!E154</f>
        <v>1000841.49</v>
      </c>
      <c r="E150" s="1">
        <v>0</v>
      </c>
      <c r="F150" s="1">
        <v>0</v>
      </c>
      <c r="G150" s="2">
        <f t="shared" si="0"/>
        <v>407851.84578999999</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704961.98</v>
      </c>
      <c r="D151" s="1">
        <f>'PR-RAS'!E155</f>
        <v>974656.09</v>
      </c>
      <c r="E151" s="1">
        <v>0</v>
      </c>
      <c r="F151" s="1">
        <v>0</v>
      </c>
      <c r="G151" s="2">
        <f t="shared" si="0"/>
        <v>398141.12400000001</v>
      </c>
      <c r="H151" s="2">
        <f t="shared" si="1"/>
        <v>0.10999999998603016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30615.75</v>
      </c>
      <c r="D153" s="1">
        <f>'PR-RAS'!E157</f>
        <v>26185.4</v>
      </c>
      <c r="E153" s="1">
        <v>0</v>
      </c>
      <c r="F153" s="1">
        <v>0</v>
      </c>
      <c r="G153" s="2">
        <f t="shared" si="0"/>
        <v>12613.955599999999</v>
      </c>
      <c r="H153" s="2">
        <f t="shared" si="1"/>
        <v>0.65000000000145519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30562.94</v>
      </c>
      <c r="D155" s="1">
        <f>'PR-RAS'!E159</f>
        <v>31850.44</v>
      </c>
      <c r="E155" s="1">
        <v>0</v>
      </c>
      <c r="F155" s="1">
        <v>0</v>
      </c>
      <c r="G155" s="2">
        <f t="shared" si="0"/>
        <v>14516.628279999999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111505.41</v>
      </c>
      <c r="D156" s="1">
        <f>'PR-RAS'!E160</f>
        <v>152762.59</v>
      </c>
      <c r="E156" s="1">
        <v>0</v>
      </c>
      <c r="F156" s="1">
        <v>0</v>
      </c>
      <c r="G156" s="2">
        <f t="shared" si="0"/>
        <v>64639.741449999994</v>
      </c>
      <c r="H156" s="2">
        <f t="shared" si="1"/>
        <v>0.82000000000698492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111505.41</v>
      </c>
      <c r="D158" s="1">
        <f>'PR-RAS'!E162</f>
        <v>152762.59</v>
      </c>
      <c r="E158" s="1">
        <v>0</v>
      </c>
      <c r="F158" s="1">
        <v>0</v>
      </c>
      <c r="G158" s="2">
        <f t="shared" si="0"/>
        <v>65473.802629999998</v>
      </c>
      <c r="H158" s="2">
        <f t="shared" si="1"/>
        <v>0.82000000000698492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206687.62000000002</v>
      </c>
      <c r="D160" s="1">
        <f>'PR-RAS'!E164</f>
        <v>260528.75</v>
      </c>
      <c r="E160" s="1">
        <v>0</v>
      </c>
      <c r="F160" s="1">
        <v>0</v>
      </c>
      <c r="G160" s="2">
        <f t="shared" si="0"/>
        <v>115711.47408</v>
      </c>
      <c r="H160" s="2">
        <f t="shared" si="1"/>
        <v>0.62999999997555278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42052.380000000005</v>
      </c>
      <c r="D161" s="1">
        <f>'PR-RAS'!E165</f>
        <v>56311.000000000007</v>
      </c>
      <c r="E161" s="1">
        <v>0</v>
      </c>
      <c r="F161" s="1">
        <v>0</v>
      </c>
      <c r="G161" s="2">
        <f t="shared" si="0"/>
        <v>24747.900800000003</v>
      </c>
      <c r="H161" s="2">
        <f t="shared" si="1"/>
        <v>0.38000000001193257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5864.4</v>
      </c>
      <c r="D162" s="1">
        <f>'PR-RAS'!E166</f>
        <v>12205.91</v>
      </c>
      <c r="E162" s="1">
        <v>0</v>
      </c>
      <c r="F162" s="1">
        <v>0</v>
      </c>
      <c r="G162" s="2">
        <f t="shared" si="0"/>
        <v>4874.4714200000008</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27790.65</v>
      </c>
      <c r="D163" s="1">
        <f>'PR-RAS'!E167</f>
        <v>31587.58</v>
      </c>
      <c r="E163" s="1">
        <v>0</v>
      </c>
      <c r="F163" s="1">
        <v>0</v>
      </c>
      <c r="G163" s="2">
        <f t="shared" si="0"/>
        <v>14736.461219999999</v>
      </c>
      <c r="H163" s="2">
        <f t="shared" si="1"/>
        <v>0.76999999999679858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8397.33</v>
      </c>
      <c r="D164" s="1">
        <f>'PR-RAS'!E168</f>
        <v>12517.51</v>
      </c>
      <c r="E164" s="1">
        <v>0</v>
      </c>
      <c r="F164" s="1">
        <v>0</v>
      </c>
      <c r="G164" s="2">
        <f t="shared" si="0"/>
        <v>5449.4730499999996</v>
      </c>
      <c r="H164" s="2">
        <f t="shared" si="1"/>
        <v>0.81999999999970896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83536.960000000006</v>
      </c>
      <c r="D166" s="1">
        <f>'PR-RAS'!E170</f>
        <v>120979.14</v>
      </c>
      <c r="E166" s="1">
        <v>0</v>
      </c>
      <c r="F166" s="1">
        <v>0</v>
      </c>
      <c r="G166" s="2">
        <f t="shared" si="0"/>
        <v>53706.714599999999</v>
      </c>
      <c r="H166" s="2">
        <f t="shared" si="1"/>
        <v>0.17999999999301508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2505.59</v>
      </c>
      <c r="D167" s="1">
        <f>'PR-RAS'!E171</f>
        <v>2498.79</v>
      </c>
      <c r="E167" s="1">
        <v>0</v>
      </c>
      <c r="F167" s="1">
        <v>0</v>
      </c>
      <c r="G167" s="2">
        <f t="shared" si="0"/>
        <v>1245.52622</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1890.41</v>
      </c>
      <c r="D168" s="1">
        <f>'PR-RAS'!E172</f>
        <v>850.04</v>
      </c>
      <c r="E168" s="1">
        <v>0</v>
      </c>
      <c r="F168" s="1">
        <v>0</v>
      </c>
      <c r="G168" s="2">
        <f t="shared" si="0"/>
        <v>599.61183000000005</v>
      </c>
      <c r="H168" s="2">
        <f t="shared" si="1"/>
        <v>0.45000000000004547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78804.19</v>
      </c>
      <c r="D169" s="1">
        <f>'PR-RAS'!E173</f>
        <v>99257.18</v>
      </c>
      <c r="E169" s="1">
        <v>0</v>
      </c>
      <c r="F169" s="1">
        <v>0</v>
      </c>
      <c r="G169" s="2">
        <f t="shared" si="0"/>
        <v>46589.5164</v>
      </c>
      <c r="H169" s="2">
        <f t="shared" si="1"/>
        <v>0.36999999999534339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336.77</v>
      </c>
      <c r="D170" s="1">
        <f>'PR-RAS'!E174</f>
        <v>13772.61</v>
      </c>
      <c r="E170" s="1">
        <v>0</v>
      </c>
      <c r="F170" s="1">
        <v>0</v>
      </c>
      <c r="G170" s="2">
        <f t="shared" si="0"/>
        <v>4712.0563100000008</v>
      </c>
      <c r="H170" s="2">
        <f t="shared" si="1"/>
        <v>0.61999999999943611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4600.5200000000004</v>
      </c>
      <c r="E171" s="1">
        <v>0</v>
      </c>
      <c r="F171" s="1">
        <v>0</v>
      </c>
      <c r="G171" s="2">
        <f t="shared" si="0"/>
        <v>1564.1768000000002</v>
      </c>
      <c r="H171" s="2">
        <f t="shared" si="1"/>
        <v>0.47999999999956344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75043.419999999984</v>
      </c>
      <c r="D174" s="1">
        <f>'PR-RAS'!E178</f>
        <v>28982.870000000003</v>
      </c>
      <c r="E174" s="1">
        <v>0</v>
      </c>
      <c r="F174" s="1">
        <v>0</v>
      </c>
      <c r="G174" s="2">
        <f t="shared" si="0"/>
        <v>23010.584679999993</v>
      </c>
      <c r="H174" s="2">
        <f t="shared" si="1"/>
        <v>0.54999999998108251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28772.1</v>
      </c>
      <c r="D175" s="1">
        <f>'PR-RAS'!E179</f>
        <v>1152.68</v>
      </c>
      <c r="E175" s="1">
        <v>0</v>
      </c>
      <c r="F175" s="1">
        <v>0</v>
      </c>
      <c r="G175" s="2">
        <f t="shared" si="0"/>
        <v>5407.4780399999991</v>
      </c>
      <c r="H175" s="2">
        <f t="shared" si="1"/>
        <v>0.41999999999848114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15824.33</v>
      </c>
      <c r="D176" s="1">
        <f>'PR-RAS'!E180</f>
        <v>5823.47</v>
      </c>
      <c r="E176" s="1">
        <v>0</v>
      </c>
      <c r="F176" s="1">
        <v>0</v>
      </c>
      <c r="G176" s="2">
        <f t="shared" si="0"/>
        <v>4807.4722499999998</v>
      </c>
      <c r="H176" s="2">
        <f t="shared" si="1"/>
        <v>0.8000000000001819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142.13</v>
      </c>
      <c r="E177" s="1">
        <v>0</v>
      </c>
      <c r="F177" s="1">
        <v>0</v>
      </c>
      <c r="G177" s="2">
        <f t="shared" si="0"/>
        <v>50.029759999999996</v>
      </c>
      <c r="H177" s="2">
        <f t="shared" si="1"/>
        <v>0.12999999999999545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9575.7999999999993</v>
      </c>
      <c r="D178" s="1">
        <f>'PR-RAS'!E182</f>
        <v>8396.2800000000007</v>
      </c>
      <c r="E178" s="1">
        <v>0</v>
      </c>
      <c r="F178" s="1">
        <v>0</v>
      </c>
      <c r="G178" s="2">
        <f t="shared" si="0"/>
        <v>4667.1997199999996</v>
      </c>
      <c r="H178" s="2">
        <f t="shared" si="1"/>
        <v>0.48000000000138243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13766.31</v>
      </c>
      <c r="D179" s="1">
        <f>'PR-RAS'!E183</f>
        <v>6687.25</v>
      </c>
      <c r="E179" s="1">
        <v>0</v>
      </c>
      <c r="F179" s="1">
        <v>0</v>
      </c>
      <c r="G179" s="2">
        <f t="shared" si="0"/>
        <v>4831.0641799999994</v>
      </c>
      <c r="H179" s="2">
        <f t="shared" si="1"/>
        <v>0.55999999999949068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3021</v>
      </c>
      <c r="E180" s="1">
        <v>0</v>
      </c>
      <c r="F180" s="1">
        <v>0</v>
      </c>
      <c r="G180" s="2">
        <f t="shared" si="0"/>
        <v>1081.518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3013.15</v>
      </c>
      <c r="D181" s="1">
        <f>'PR-RAS'!E185</f>
        <v>579.13</v>
      </c>
      <c r="E181" s="1">
        <v>0</v>
      </c>
      <c r="F181" s="1">
        <v>0</v>
      </c>
      <c r="G181" s="2">
        <f t="shared" si="0"/>
        <v>750.85379999999998</v>
      </c>
      <c r="H181" s="2">
        <f t="shared" si="1"/>
        <v>0.2800000000000864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1914.78</v>
      </c>
      <c r="D182" s="1">
        <f>'PR-RAS'!E186</f>
        <v>1712.53</v>
      </c>
      <c r="E182" s="1">
        <v>0</v>
      </c>
      <c r="F182" s="1">
        <v>0</v>
      </c>
      <c r="G182" s="2">
        <f t="shared" si="0"/>
        <v>966.51103999999998</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2176.9499999999998</v>
      </c>
      <c r="D183" s="1">
        <f>'PR-RAS'!E187</f>
        <v>1468.4</v>
      </c>
      <c r="E183" s="1">
        <v>0</v>
      </c>
      <c r="F183" s="1">
        <v>0</v>
      </c>
      <c r="G183" s="2">
        <f t="shared" si="0"/>
        <v>930.70249999999999</v>
      </c>
      <c r="H183" s="2">
        <f t="shared" si="1"/>
        <v>0.45000000000027285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2288.67</v>
      </c>
      <c r="D184" s="1">
        <f>'PR-RAS'!E188</f>
        <v>45776.59</v>
      </c>
      <c r="E184" s="1">
        <v>0</v>
      </c>
      <c r="F184" s="1">
        <v>0</v>
      </c>
      <c r="G184" s="2">
        <f t="shared" si="0"/>
        <v>17173.058549999998</v>
      </c>
      <c r="H184" s="2">
        <f t="shared" si="1"/>
        <v>0.7400000000034197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3766.19</v>
      </c>
      <c r="D190" s="1">
        <f>'PR-RAS'!E194</f>
        <v>8479.15</v>
      </c>
      <c r="E190" s="1">
        <v>0</v>
      </c>
      <c r="F190" s="1">
        <v>0</v>
      </c>
      <c r="G190" s="2">
        <f t="shared" si="0"/>
        <v>3916.9286099999995</v>
      </c>
      <c r="H190" s="2">
        <f t="shared" si="1"/>
        <v>0.33999999999969077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1141.3599999999999</v>
      </c>
      <c r="D191" s="1">
        <f>'PR-RAS'!E195</f>
        <v>1986.74</v>
      </c>
      <c r="E191" s="1">
        <v>0</v>
      </c>
      <c r="F191" s="1">
        <v>0</v>
      </c>
      <c r="G191" s="2">
        <f t="shared" si="0"/>
        <v>971.81960000000004</v>
      </c>
      <c r="H191" s="2">
        <f t="shared" si="1"/>
        <v>0.61999999999989086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177.17</v>
      </c>
      <c r="D192" s="1">
        <f>'PR-RAS'!E196</f>
        <v>2404.92</v>
      </c>
      <c r="E192" s="1">
        <v>0</v>
      </c>
      <c r="F192" s="1">
        <v>0</v>
      </c>
      <c r="G192" s="2">
        <f t="shared" si="0"/>
        <v>952.51891000000001</v>
      </c>
      <c r="H192" s="2">
        <f t="shared" si="1"/>
        <v>0.24999999999991473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41.2</v>
      </c>
      <c r="D193" s="1">
        <f>'PR-RAS'!E197</f>
        <v>111.2</v>
      </c>
      <c r="E193" s="1">
        <v>0</v>
      </c>
      <c r="F193" s="1">
        <v>0</v>
      </c>
      <c r="G193" s="2">
        <f t="shared" si="0"/>
        <v>50.611200000000004</v>
      </c>
      <c r="H193" s="2">
        <f t="shared" si="1"/>
        <v>0.40000000000000568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40</v>
      </c>
      <c r="E194" s="1">
        <v>0</v>
      </c>
      <c r="F194" s="1">
        <v>0</v>
      </c>
      <c r="G194" s="2">
        <f t="shared" si="0"/>
        <v>15.440000000000001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2022.4</v>
      </c>
      <c r="D195" s="1">
        <f>'PR-RAS'!E199</f>
        <v>2620.83</v>
      </c>
      <c r="E195" s="1">
        <v>0</v>
      </c>
      <c r="F195" s="1">
        <v>0</v>
      </c>
      <c r="G195" s="2">
        <f t="shared" si="0"/>
        <v>1409.2276399999998</v>
      </c>
      <c r="H195" s="2">
        <f t="shared" si="1"/>
        <v>0.57000000000016371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384.06</v>
      </c>
      <c r="D197" s="1">
        <f>'PR-RAS'!E201</f>
        <v>1315.46</v>
      </c>
      <c r="E197" s="1">
        <v>0</v>
      </c>
      <c r="F197" s="1">
        <v>0</v>
      </c>
      <c r="G197" s="2">
        <f t="shared" si="0"/>
        <v>590.93608000000006</v>
      </c>
      <c r="H197" s="2">
        <f t="shared" si="1"/>
        <v>0.52000000000003865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805.49</v>
      </c>
      <c r="D198" s="1">
        <f>'PR-RAS'!E202</f>
        <v>594.08000000000004</v>
      </c>
      <c r="E198" s="1">
        <v>0</v>
      </c>
      <c r="F198" s="1">
        <v>0</v>
      </c>
      <c r="G198" s="2">
        <f t="shared" si="0"/>
        <v>392.74905000000001</v>
      </c>
      <c r="H198" s="2">
        <f t="shared" si="1"/>
        <v>0.57000000000005002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805.49</v>
      </c>
      <c r="D212" s="1">
        <f>'PR-RAS'!E216</f>
        <v>594.08000000000004</v>
      </c>
      <c r="E212" s="1">
        <v>0</v>
      </c>
      <c r="F212" s="1">
        <v>0</v>
      </c>
      <c r="G212" s="2">
        <f t="shared" si="0"/>
        <v>420.66014999999999</v>
      </c>
      <c r="H212" s="2">
        <f t="shared" si="1"/>
        <v>0.57000000000005002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576.62</v>
      </c>
      <c r="D213" s="1">
        <f>'PR-RAS'!E217</f>
        <v>593.95000000000005</v>
      </c>
      <c r="E213" s="1">
        <v>0</v>
      </c>
      <c r="F213" s="1">
        <v>0</v>
      </c>
      <c r="G213" s="2">
        <f t="shared" si="0"/>
        <v>374.07823999999999</v>
      </c>
      <c r="H213" s="2">
        <f t="shared" si="1"/>
        <v>0.42999999999994998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228.87</v>
      </c>
      <c r="D215" s="1">
        <f>'PR-RAS'!E219</f>
        <v>0.13</v>
      </c>
      <c r="E215" s="1">
        <v>0</v>
      </c>
      <c r="F215" s="1">
        <v>0</v>
      </c>
      <c r="G215" s="2">
        <f t="shared" si="0"/>
        <v>49.033819999999999</v>
      </c>
      <c r="H215" s="2">
        <f t="shared" si="1"/>
        <v>0.25999999999999546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107.64</v>
      </c>
      <c r="D269" s="1">
        <f>'PR-RAS'!E273</f>
        <v>4081.53</v>
      </c>
      <c r="E269" s="1">
        <v>0</v>
      </c>
      <c r="F269" s="1">
        <v>0</v>
      </c>
      <c r="G269" s="2">
        <f t="shared" si="0"/>
        <v>2216.5476000000003</v>
      </c>
      <c r="H269" s="2">
        <f t="shared" si="1"/>
        <v>0.82999999999979934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107.64</v>
      </c>
      <c r="D270" s="1">
        <f>'PR-RAS'!E274</f>
        <v>4081.53</v>
      </c>
      <c r="E270" s="1">
        <v>0</v>
      </c>
      <c r="F270" s="1">
        <v>0</v>
      </c>
      <c r="G270" s="2">
        <f t="shared" si="0"/>
        <v>2224.8183000000004</v>
      </c>
      <c r="H270" s="2">
        <f t="shared" si="1"/>
        <v>0.82999999999979934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107.64</v>
      </c>
      <c r="D272" s="1">
        <f>'PR-RAS'!E276</f>
        <v>4081.53</v>
      </c>
      <c r="E272" s="1">
        <v>0</v>
      </c>
      <c r="F272" s="1">
        <v>0</v>
      </c>
      <c r="G272" s="2">
        <f t="shared" si="0"/>
        <v>2241.3597000000004</v>
      </c>
      <c r="H272" s="2">
        <f t="shared" si="1"/>
        <v>0.82999999999979934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1085246.8299999998</v>
      </c>
      <c r="D295" s="1">
        <f>'PR-RAS'!E299</f>
        <v>1450658.8800000001</v>
      </c>
      <c r="E295" s="1">
        <v>0</v>
      </c>
      <c r="F295" s="1">
        <v>0</v>
      </c>
      <c r="G295" s="2">
        <f t="shared" si="12"/>
        <v>1172049.9894599998</v>
      </c>
      <c r="H295" s="2">
        <f t="shared" si="13"/>
        <v>0.2900000000372529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74425.700000000186</v>
      </c>
      <c r="D296" s="1">
        <f>'PR-RAS'!E300</f>
        <v>0</v>
      </c>
      <c r="E296" s="1">
        <v>0</v>
      </c>
      <c r="F296" s="1">
        <v>0</v>
      </c>
      <c r="G296" s="2">
        <f t="shared" si="12"/>
        <v>21955.581500000055</v>
      </c>
      <c r="H296" s="2">
        <f t="shared" si="13"/>
        <v>0.29999999981373549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229916.49</v>
      </c>
      <c r="E297" s="1">
        <v>0</v>
      </c>
      <c r="F297" s="1">
        <v>0</v>
      </c>
      <c r="G297" s="2">
        <f t="shared" si="12"/>
        <v>136110.56207999997</v>
      </c>
      <c r="H297" s="2">
        <f t="shared" si="13"/>
        <v>0.48999999999068677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96877.26</v>
      </c>
      <c r="D298" s="1">
        <f>'PR-RAS'!E302</f>
        <v>200331.73</v>
      </c>
      <c r="E298" s="1">
        <v>0</v>
      </c>
      <c r="F298" s="1">
        <v>0</v>
      </c>
      <c r="G298" s="2">
        <f t="shared" si="12"/>
        <v>147769.59384000002</v>
      </c>
      <c r="H298" s="2">
        <f t="shared" si="13"/>
        <v>0.52999999998428393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2607.33</v>
      </c>
      <c r="D300" s="1">
        <f>'PR-RAS'!E304</f>
        <v>161812.74</v>
      </c>
      <c r="E300" s="1">
        <v>0</v>
      </c>
      <c r="F300" s="1">
        <v>0</v>
      </c>
      <c r="G300" s="2">
        <f t="shared" si="12"/>
        <v>97543.610189999992</v>
      </c>
      <c r="H300" s="2">
        <f t="shared" si="13"/>
        <v>0.59000000000924047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2607.33</v>
      </c>
      <c r="D301" s="1">
        <f>'PR-RAS'!E305</f>
        <v>3303.91</v>
      </c>
      <c r="E301" s="1">
        <v>0</v>
      </c>
      <c r="F301" s="1">
        <v>0</v>
      </c>
      <c r="G301" s="2">
        <f t="shared" si="12"/>
        <v>2764.5449999999996</v>
      </c>
      <c r="H301" s="2">
        <f t="shared" si="13"/>
        <v>0.42000000000007276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6000.08</v>
      </c>
      <c r="D303" s="1">
        <f>'PR-RAS'!E308</f>
        <v>0</v>
      </c>
      <c r="E303" s="1">
        <v>0</v>
      </c>
      <c r="F303" s="1">
        <v>0</v>
      </c>
      <c r="G303" s="2">
        <f t="shared" si="12"/>
        <v>1812.0241599999999</v>
      </c>
      <c r="H303" s="2">
        <f t="shared" si="13"/>
        <v>7.999999999992724E-2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6000.08</v>
      </c>
      <c r="D316" s="1">
        <f>'PR-RAS'!E321</f>
        <v>0</v>
      </c>
      <c r="E316" s="1">
        <v>0</v>
      </c>
      <c r="F316" s="1">
        <v>0</v>
      </c>
      <c r="G316" s="2">
        <f t="shared" si="12"/>
        <v>1890.0252</v>
      </c>
      <c r="H316" s="2">
        <f t="shared" si="13"/>
        <v>7.999999999992724E-2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0.08</v>
      </c>
      <c r="D317" s="1">
        <f>'PR-RAS'!E322</f>
        <v>0</v>
      </c>
      <c r="E317" s="1">
        <v>0</v>
      </c>
      <c r="F317" s="1">
        <v>0</v>
      </c>
      <c r="G317" s="2">
        <f t="shared" si="12"/>
        <v>2.528E-2</v>
      </c>
      <c r="H317" s="2">
        <f t="shared" si="13"/>
        <v>0.08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0.08</v>
      </c>
      <c r="D318" s="1">
        <f>'PR-RAS'!E323</f>
        <v>0</v>
      </c>
      <c r="E318" s="1">
        <v>0</v>
      </c>
      <c r="F318" s="1">
        <v>0</v>
      </c>
      <c r="G318" s="2">
        <f t="shared" si="12"/>
        <v>2.5360000000000001E-2</v>
      </c>
      <c r="H318" s="2">
        <f t="shared" si="13"/>
        <v>0.08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6000</v>
      </c>
      <c r="D322" s="1">
        <f>'PR-RAS'!E327</f>
        <v>0</v>
      </c>
      <c r="E322" s="1">
        <v>0</v>
      </c>
      <c r="F322" s="1">
        <v>0</v>
      </c>
      <c r="G322" s="2">
        <f t="shared" si="12"/>
        <v>1926</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6000</v>
      </c>
      <c r="D329" s="1">
        <f>'PR-RAS'!E334</f>
        <v>0</v>
      </c>
      <c r="E329" s="1">
        <v>0</v>
      </c>
      <c r="F329" s="1">
        <v>0</v>
      </c>
      <c r="G329" s="2">
        <f t="shared" si="12"/>
        <v>1968</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18761</v>
      </c>
      <c r="E355" s="1">
        <v>0</v>
      </c>
      <c r="F355" s="1">
        <v>0</v>
      </c>
      <c r="G355" s="2">
        <f t="shared" si="12"/>
        <v>13282.787999999999</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18761</v>
      </c>
      <c r="E368" s="1">
        <v>0</v>
      </c>
      <c r="F368" s="1">
        <v>0</v>
      </c>
      <c r="G368" s="2">
        <f t="shared" si="12"/>
        <v>13770.574000000001</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18761</v>
      </c>
      <c r="E374" s="1">
        <v>0</v>
      </c>
      <c r="F374" s="1">
        <v>0</v>
      </c>
      <c r="G374" s="2">
        <f t="shared" si="12"/>
        <v>13995.706</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18761</v>
      </c>
      <c r="E375" s="1">
        <v>0</v>
      </c>
      <c r="F375" s="1">
        <v>0</v>
      </c>
      <c r="G375" s="2">
        <f t="shared" si="12"/>
        <v>14033.227999999999</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6000.08</v>
      </c>
      <c r="D412" s="1">
        <f>'PR-RAS'!E417</f>
        <v>0</v>
      </c>
      <c r="E412" s="1">
        <v>0</v>
      </c>
      <c r="F412" s="1">
        <v>0</v>
      </c>
      <c r="G412" s="2">
        <f t="shared" si="12"/>
        <v>2466.0328799999997</v>
      </c>
      <c r="H412" s="2">
        <f t="shared" si="13"/>
        <v>7.999999999992724E-2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18761</v>
      </c>
      <c r="E413" s="1">
        <v>0</v>
      </c>
      <c r="F413" s="1">
        <v>0</v>
      </c>
      <c r="G413" s="2">
        <f t="shared" si="12"/>
        <v>15459.063999999998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55882.06</v>
      </c>
      <c r="D415" s="1">
        <f>'PR-RAS'!E420</f>
        <v>50133.87</v>
      </c>
      <c r="E415" s="1">
        <v>0</v>
      </c>
      <c r="F415" s="1">
        <v>0</v>
      </c>
      <c r="G415" s="2">
        <f t="shared" si="12"/>
        <v>64646.017199999995</v>
      </c>
      <c r="H415" s="2">
        <f t="shared" si="13"/>
        <v>0.18999999999505235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2639.4</v>
      </c>
      <c r="D416" s="1">
        <f>'PR-RAS'!E421</f>
        <v>0</v>
      </c>
      <c r="E416" s="1">
        <v>0</v>
      </c>
      <c r="F416" s="1">
        <v>0</v>
      </c>
      <c r="G416" s="2">
        <f t="shared" si="12"/>
        <v>1095.3509999999999</v>
      </c>
      <c r="H416" s="2">
        <f t="shared" si="13"/>
        <v>0.40000000000009095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1165672.6100000001</v>
      </c>
      <c r="D417" s="1">
        <f>'PR-RAS'!E422</f>
        <v>1220742.3900000001</v>
      </c>
      <c r="E417" s="1">
        <v>0</v>
      </c>
      <c r="F417" s="1">
        <v>0</v>
      </c>
      <c r="G417" s="2">
        <f t="shared" si="12"/>
        <v>1500577.4742400001</v>
      </c>
      <c r="H417" s="2">
        <f t="shared" si="13"/>
        <v>0.78000000002793968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1085246.8299999998</v>
      </c>
      <c r="D418" s="1">
        <f>'PR-RAS'!E423</f>
        <v>1469419.8800000001</v>
      </c>
      <c r="E418" s="1">
        <v>0</v>
      </c>
      <c r="F418" s="1">
        <v>0</v>
      </c>
      <c r="G418" s="2">
        <f t="shared" si="12"/>
        <v>1678044.1080299998</v>
      </c>
      <c r="H418" s="2">
        <f t="shared" si="13"/>
        <v>0.2900000000372529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80425.780000000261</v>
      </c>
      <c r="D419" s="1">
        <f>'PR-RAS'!E424</f>
        <v>0</v>
      </c>
      <c r="E419" s="1">
        <v>0</v>
      </c>
      <c r="F419" s="1">
        <v>0</v>
      </c>
      <c r="G419" s="2">
        <f t="shared" si="12"/>
        <v>33617.976040000111</v>
      </c>
      <c r="H419" s="2">
        <f t="shared" si="13"/>
        <v>0.21999999973922968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248677.49</v>
      </c>
      <c r="E420" s="1">
        <v>0</v>
      </c>
      <c r="F420" s="1">
        <v>0</v>
      </c>
      <c r="G420" s="2">
        <f t="shared" si="12"/>
        <v>208391.73661999998</v>
      </c>
      <c r="H420" s="2">
        <f t="shared" si="13"/>
        <v>0.48999999999068677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40995.199999999997</v>
      </c>
      <c r="D421" s="1">
        <f>'PR-RAS'!E426</f>
        <v>150197.86000000002</v>
      </c>
      <c r="E421" s="1">
        <v>0</v>
      </c>
      <c r="F421" s="1">
        <v>0</v>
      </c>
      <c r="G421" s="2">
        <f t="shared" si="12"/>
        <v>143384.18640000001</v>
      </c>
      <c r="H421" s="2">
        <f t="shared" si="13"/>
        <v>0.33999999998195563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5246.73</v>
      </c>
      <c r="D423" s="1">
        <f>'PR-RAS'!E428</f>
        <v>161812.74</v>
      </c>
      <c r="E423" s="1">
        <v>0</v>
      </c>
      <c r="F423" s="1">
        <v>0</v>
      </c>
      <c r="G423" s="2">
        <f t="shared" si="12"/>
        <v>138784.07261999999</v>
      </c>
      <c r="H423" s="2">
        <f t="shared" si="13"/>
        <v>0.53000000000974978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1165672.6100000001</v>
      </c>
      <c r="D637" s="1">
        <f>'PR-RAS'!E643</f>
        <v>1220742.3900000001</v>
      </c>
      <c r="E637" s="1">
        <v>0</v>
      </c>
      <c r="F637" s="1">
        <v>0</v>
      </c>
      <c r="G637" s="2">
        <f t="shared" si="14"/>
        <v>2294152.1000400004</v>
      </c>
      <c r="H637" s="2">
        <f t="shared" si="15"/>
        <v>0.78000000002793968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1085246.8299999998</v>
      </c>
      <c r="D638" s="1">
        <f>'PR-RAS'!E644</f>
        <v>1469419.8800000001</v>
      </c>
      <c r="E638" s="1">
        <v>0</v>
      </c>
      <c r="F638" s="1">
        <v>0</v>
      </c>
      <c r="G638" s="2">
        <f t="shared" si="14"/>
        <v>2563343.1578299999</v>
      </c>
      <c r="H638" s="2">
        <f t="shared" si="15"/>
        <v>0.2900000000372529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80425.780000000261</v>
      </c>
      <c r="D639" s="1">
        <f>'PR-RAS'!E645</f>
        <v>0</v>
      </c>
      <c r="E639" s="1">
        <v>0</v>
      </c>
      <c r="F639" s="1">
        <v>0</v>
      </c>
      <c r="G639" s="2">
        <f t="shared" si="14"/>
        <v>51311.64764000017</v>
      </c>
      <c r="H639" s="2">
        <f t="shared" si="15"/>
        <v>0.21999999973922968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248677.49</v>
      </c>
      <c r="E640" s="1">
        <v>0</v>
      </c>
      <c r="F640" s="1">
        <v>0</v>
      </c>
      <c r="G640" s="2">
        <f t="shared" si="14"/>
        <v>317809.83221999998</v>
      </c>
      <c r="H640" s="2">
        <f t="shared" si="15"/>
        <v>0.48999999999068677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40995.199999999997</v>
      </c>
      <c r="D641" s="1">
        <f>'PR-RAS'!E647</f>
        <v>150197.86000000002</v>
      </c>
      <c r="E641" s="1">
        <v>0</v>
      </c>
      <c r="F641" s="1">
        <v>0</v>
      </c>
      <c r="G641" s="2">
        <f t="shared" si="14"/>
        <v>218490.18880000003</v>
      </c>
      <c r="H641" s="2">
        <f t="shared" si="15"/>
        <v>0.33999999998195563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121420.98000000026</v>
      </c>
      <c r="D643" s="1">
        <f>'PR-RAS'!E649</f>
        <v>0</v>
      </c>
      <c r="E643" s="1">
        <v>0</v>
      </c>
      <c r="F643" s="1">
        <v>0</v>
      </c>
      <c r="G643" s="2">
        <f t="shared" si="14"/>
        <v>77952.269160000171</v>
      </c>
      <c r="H643" s="2">
        <f t="shared" si="15"/>
        <v>1.9999999742140062E-2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98479.629999999976</v>
      </c>
      <c r="E644" s="1">
        <v>0</v>
      </c>
      <c r="F644" s="1">
        <v>0</v>
      </c>
      <c r="G644" s="2">
        <f t="shared" si="14"/>
        <v>126644.80417999998</v>
      </c>
      <c r="H644" s="2">
        <f t="shared" si="15"/>
        <v>0.37000000002444722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148029.18</v>
      </c>
      <c r="D645" s="1">
        <f>'PR-RAS'!E651</f>
        <v>0</v>
      </c>
      <c r="E645" s="1">
        <v>0</v>
      </c>
      <c r="F645" s="1">
        <v>0</v>
      </c>
      <c r="G645" s="2">
        <f t="shared" si="14"/>
        <v>95330.791920000003</v>
      </c>
      <c r="H645" s="2">
        <f t="shared" si="15"/>
        <v>0.17999999999301508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66819.73</v>
      </c>
      <c r="D646" s="1">
        <f>'PR-RAS'!E653</f>
        <v>180011.38</v>
      </c>
      <c r="E646" s="1">
        <v>0</v>
      </c>
      <c r="F646" s="1">
        <v>0</v>
      </c>
      <c r="G646" s="2">
        <f t="shared" si="14"/>
        <v>275313.40604999999</v>
      </c>
      <c r="H646" s="2">
        <f t="shared" si="15"/>
        <v>0.65000000000873115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300833.34999999998</v>
      </c>
      <c r="D647" s="1">
        <f>'PR-RAS'!E654</f>
        <v>300209.15999999997</v>
      </c>
      <c r="E647" s="1">
        <v>0</v>
      </c>
      <c r="F647" s="1">
        <v>0</v>
      </c>
      <c r="G647" s="2">
        <f t="shared" si="14"/>
        <v>582208.57881999994</v>
      </c>
      <c r="H647" s="2">
        <f t="shared" si="15"/>
        <v>0.50999999995110556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247728.22</v>
      </c>
      <c r="D648" s="1">
        <f>'PR-RAS'!E655</f>
        <v>304779.40000000002</v>
      </c>
      <c r="E648" s="1">
        <v>0</v>
      </c>
      <c r="F648" s="1">
        <v>0</v>
      </c>
      <c r="G648" s="2">
        <f t="shared" si="14"/>
        <v>554664.70194000006</v>
      </c>
      <c r="H648" s="2">
        <f t="shared" si="15"/>
        <v>0.62000000002444722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119924.85999999996</v>
      </c>
      <c r="D649" s="1">
        <f>'PR-RAS'!E656</f>
        <v>175441.13999999996</v>
      </c>
      <c r="E649" s="1">
        <v>0</v>
      </c>
      <c r="F649" s="1">
        <v>0</v>
      </c>
      <c r="G649" s="2">
        <f t="shared" si="14"/>
        <v>305083.02671999997</v>
      </c>
      <c r="H649" s="2">
        <f t="shared" si="15"/>
        <v>0.27999999999883585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63</v>
      </c>
      <c r="D651" s="1">
        <f>'PR-RAS'!E658</f>
        <v>64</v>
      </c>
      <c r="E651" s="1">
        <v>0</v>
      </c>
      <c r="F651" s="1">
        <v>0</v>
      </c>
      <c r="G651" s="2">
        <f t="shared" si="14"/>
        <v>124.15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62</v>
      </c>
      <c r="D653" s="1">
        <f>'PR-RAS'!E660</f>
        <v>64</v>
      </c>
      <c r="E653" s="1">
        <v>0</v>
      </c>
      <c r="F653" s="1">
        <v>0</v>
      </c>
      <c r="G653" s="2">
        <f t="shared" si="14"/>
        <v>123.88000000000001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874923.78</v>
      </c>
      <c r="D676" s="1">
        <f>'PR-RAS'!E683</f>
        <v>1014010.97</v>
      </c>
      <c r="E676" s="1">
        <v>0</v>
      </c>
      <c r="F676" s="1">
        <v>0</v>
      </c>
      <c r="G676" s="2">
        <f t="shared" si="14"/>
        <v>1959488.361</v>
      </c>
      <c r="H676" s="2">
        <f t="shared" si="15"/>
        <v>0.25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63686.400000000001</v>
      </c>
      <c r="D695" s="1">
        <f>'PR-RAS'!E702</f>
        <v>0</v>
      </c>
      <c r="E695" s="1">
        <v>0</v>
      </c>
      <c r="F695" s="1">
        <v>0</v>
      </c>
      <c r="G695" s="2">
        <f t="shared" si="14"/>
        <v>44198.361599999997</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328</v>
      </c>
      <c r="D719" s="1">
        <f>'PR-RAS'!E726</f>
        <v>0</v>
      </c>
      <c r="E719" s="1">
        <v>0</v>
      </c>
      <c r="F719" s="1">
        <v>0</v>
      </c>
      <c r="G719" s="2">
        <f t="shared" si="14"/>
        <v>235.50399999999999</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1103.5999999999999</v>
      </c>
      <c r="D726" s="1">
        <f>'PR-RAS'!E733</f>
        <v>882.88</v>
      </c>
      <c r="E726" s="1">
        <v>0</v>
      </c>
      <c r="F726" s="1">
        <v>0</v>
      </c>
      <c r="G726" s="2">
        <f t="shared" si="14"/>
        <v>2080.2859999999996</v>
      </c>
      <c r="H726" s="2">
        <f t="shared" si="15"/>
        <v>0.5200000000000955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27790.65</v>
      </c>
      <c r="D727" s="1">
        <f>'PR-RAS'!E734</f>
        <v>31587.58</v>
      </c>
      <c r="E727" s="1">
        <v>0</v>
      </c>
      <c r="F727" s="1">
        <v>0</v>
      </c>
      <c r="G727" s="2">
        <f t="shared" si="14"/>
        <v>66041.178059999991</v>
      </c>
      <c r="H727" s="2">
        <f t="shared" si="15"/>
        <v>0.76999999999679858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3021</v>
      </c>
      <c r="E729" s="1">
        <v>0</v>
      </c>
      <c r="F729" s="1">
        <v>0</v>
      </c>
      <c r="G729" s="2">
        <f t="shared" si="14"/>
        <v>4398.576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143.35</v>
      </c>
      <c r="E731" s="1">
        <v>0</v>
      </c>
      <c r="F731" s="1">
        <v>0</v>
      </c>
      <c r="G731" s="2">
        <f t="shared" si="14"/>
        <v>209.291</v>
      </c>
      <c r="H731" s="2">
        <f t="shared" si="15"/>
        <v>0.34999999999999432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1141.3599999999999</v>
      </c>
      <c r="D734" s="1">
        <f>'PR-RAS'!E741</f>
        <v>1986.74</v>
      </c>
      <c r="E734" s="1">
        <v>0</v>
      </c>
      <c r="F734" s="1">
        <v>0</v>
      </c>
      <c r="G734" s="2">
        <f t="shared" si="14"/>
        <v>3749.1777200000001</v>
      </c>
      <c r="H734" s="2">
        <f t="shared" si="15"/>
        <v>0.61999999999989086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2612</v>
      </c>
      <c r="E737" s="1">
        <v>0</v>
      </c>
      <c r="F737" s="1">
        <v>0</v>
      </c>
      <c r="G737" s="2">
        <f t="shared" si="28"/>
        <v>3844.864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204335.38</v>
      </c>
      <c r="D1582" s="6"/>
      <c r="E1582" s="6">
        <v>0</v>
      </c>
      <c r="F1582" s="6">
        <v>0</v>
      </c>
      <c r="G1582" s="7">
        <f t="shared" ref="G1582:G1686" si="70">B1582/1000*C1582</f>
        <v>204.33538000000001</v>
      </c>
      <c r="H1582" s="7">
        <f t="shared" ref="H1582:H1686" si="71">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1402060.4000000004</v>
      </c>
      <c r="D1583" s="1">
        <v>0</v>
      </c>
      <c r="E1583" s="1">
        <v>0</v>
      </c>
      <c r="F1583" s="1">
        <v>0</v>
      </c>
      <c r="G1583" s="2">
        <f t="shared" si="70"/>
        <v>2804.1208000000006</v>
      </c>
      <c r="H1583" s="2">
        <f t="shared" si="71"/>
        <v>0.40000000037252903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468.12</v>
      </c>
      <c r="D1584" s="1">
        <v>0</v>
      </c>
      <c r="E1584" s="1">
        <v>0</v>
      </c>
      <c r="F1584" s="1">
        <v>0</v>
      </c>
      <c r="G1584" s="2">
        <f t="shared" si="70"/>
        <v>1.4043600000000001</v>
      </c>
      <c r="H1584" s="2">
        <f t="shared" si="71"/>
        <v>0.12000000000000455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1294690.4800000002</v>
      </c>
      <c r="D1585" s="1">
        <v>0</v>
      </c>
      <c r="E1585" s="1">
        <v>0</v>
      </c>
      <c r="F1585" s="1">
        <v>0</v>
      </c>
      <c r="G1585" s="2">
        <f t="shared" si="70"/>
        <v>5178.7619200000008</v>
      </c>
      <c r="H1585" s="2">
        <f t="shared" si="71"/>
        <v>0.48000000021420419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1026679.03</v>
      </c>
      <c r="D1586" s="1">
        <v>0</v>
      </c>
      <c r="E1586" s="1">
        <v>0</v>
      </c>
      <c r="F1586" s="1">
        <v>0</v>
      </c>
      <c r="G1586" s="2">
        <f t="shared" si="70"/>
        <v>5133.3951500000003</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259016.74</v>
      </c>
      <c r="D1587" s="1">
        <v>0</v>
      </c>
      <c r="E1587" s="1">
        <v>0</v>
      </c>
      <c r="F1587" s="1">
        <v>0</v>
      </c>
      <c r="G1587" s="2">
        <f t="shared" si="70"/>
        <v>1554.1004399999999</v>
      </c>
      <c r="H1587" s="2">
        <f t="shared" si="71"/>
        <v>0.26000000000931323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594.08000000000004</v>
      </c>
      <c r="D1588" s="1">
        <v>0</v>
      </c>
      <c r="E1588" s="1">
        <v>0</v>
      </c>
      <c r="F1588" s="1">
        <v>0</v>
      </c>
      <c r="G1588" s="2">
        <f t="shared" si="70"/>
        <v>4.1585600000000005</v>
      </c>
      <c r="H1588" s="2">
        <f t="shared" si="71"/>
        <v>8.0000000000040927E-2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3109.11</v>
      </c>
      <c r="D1591" s="1">
        <v>0</v>
      </c>
      <c r="E1591" s="1">
        <v>0</v>
      </c>
      <c r="F1591" s="1">
        <v>0</v>
      </c>
      <c r="G1591" s="2">
        <f t="shared" si="70"/>
        <v>31.091100000000001</v>
      </c>
      <c r="H1591" s="2">
        <f t="shared" si="71"/>
        <v>0.11000000000012733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735</v>
      </c>
      <c r="D1592" s="1">
        <v>0</v>
      </c>
      <c r="E1592" s="1">
        <v>0</v>
      </c>
      <c r="F1592" s="1">
        <v>0</v>
      </c>
      <c r="G1592" s="2">
        <f t="shared" si="70"/>
        <v>8.0849999999999991</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4556.5200000000004</v>
      </c>
      <c r="D1593" s="1">
        <v>0</v>
      </c>
      <c r="E1593" s="1">
        <v>0</v>
      </c>
      <c r="F1593" s="1">
        <v>0</v>
      </c>
      <c r="G1593" s="2">
        <f t="shared" si="70"/>
        <v>54.67824000000001</v>
      </c>
      <c r="H1593" s="2">
        <f t="shared" si="71"/>
        <v>0.47999999999956344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23081</v>
      </c>
      <c r="D1594" s="1">
        <v>0</v>
      </c>
      <c r="E1594" s="1">
        <v>0</v>
      </c>
      <c r="F1594" s="1">
        <v>0</v>
      </c>
      <c r="G1594" s="2">
        <f t="shared" si="70"/>
        <v>300.053</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83820.800000000003</v>
      </c>
      <c r="D1601" s="1">
        <v>0</v>
      </c>
      <c r="E1601" s="1">
        <v>0</v>
      </c>
      <c r="F1601" s="1">
        <v>0</v>
      </c>
      <c r="G1601" s="2">
        <f>B1601/1000*C1601</f>
        <v>1676.4160000000002</v>
      </c>
      <c r="H1601" s="2">
        <f>ABS(C1601-ROUND(C1601,0))</f>
        <v>0.19999999999708962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1317866.69</v>
      </c>
      <c r="D1602" s="1">
        <v>0</v>
      </c>
      <c r="E1602" s="1">
        <v>0</v>
      </c>
      <c r="F1602" s="1">
        <v>0</v>
      </c>
      <c r="G1602" s="2">
        <f t="shared" si="70"/>
        <v>27675.200489999999</v>
      </c>
      <c r="H1602" s="2">
        <f t="shared" si="71"/>
        <v>0.31000000005587935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1312705.69</v>
      </c>
      <c r="D1604" s="1">
        <v>0</v>
      </c>
      <c r="E1604" s="1">
        <v>0</v>
      </c>
      <c r="F1604" s="1">
        <v>0</v>
      </c>
      <c r="G1604" s="2">
        <f t="shared" si="70"/>
        <v>30192.230869999999</v>
      </c>
      <c r="H1604" s="2">
        <f t="shared" si="71"/>
        <v>0.31000000005587935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1025730.07</v>
      </c>
      <c r="D1605" s="1">
        <v>0</v>
      </c>
      <c r="E1605" s="1">
        <v>0</v>
      </c>
      <c r="F1605" s="1">
        <v>0</v>
      </c>
      <c r="G1605" s="2">
        <f t="shared" si="70"/>
        <v>24617.521679999998</v>
      </c>
      <c r="H1605" s="2">
        <f t="shared" si="71"/>
        <v>6.9999999948777258E-2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275650.27</v>
      </c>
      <c r="D1606" s="1">
        <v>0</v>
      </c>
      <c r="E1606" s="1">
        <v>0</v>
      </c>
      <c r="F1606" s="1">
        <v>0</v>
      </c>
      <c r="G1606" s="2">
        <f t="shared" si="70"/>
        <v>6891.2567500000005</v>
      </c>
      <c r="H1606" s="2">
        <f t="shared" si="71"/>
        <v>0.27000000001862645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683.94</v>
      </c>
      <c r="D1607" s="1">
        <v>0</v>
      </c>
      <c r="E1607" s="1">
        <v>0</v>
      </c>
      <c r="F1607" s="1">
        <v>0</v>
      </c>
      <c r="G1607" s="2">
        <f t="shared" si="70"/>
        <v>17.782440000000001</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4742.8500000000004</v>
      </c>
      <c r="D1610" s="1">
        <v>0</v>
      </c>
      <c r="E1610" s="1">
        <v>0</v>
      </c>
      <c r="F1610" s="1">
        <v>0</v>
      </c>
      <c r="G1610" s="2">
        <f t="shared" si="70"/>
        <v>137.54265000000001</v>
      </c>
      <c r="H1610" s="2">
        <f t="shared" si="71"/>
        <v>0.1499999999996362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735</v>
      </c>
      <c r="D1611" s="1">
        <v>0</v>
      </c>
      <c r="E1611" s="1">
        <v>0</v>
      </c>
      <c r="F1611" s="1">
        <v>0</v>
      </c>
      <c r="G1611" s="2">
        <f t="shared" si="70"/>
        <v>22.05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5163.5600000000004</v>
      </c>
      <c r="D1612" s="1">
        <v>0</v>
      </c>
      <c r="E1612" s="1">
        <v>0</v>
      </c>
      <c r="F1612" s="1">
        <v>0</v>
      </c>
      <c r="G1612" s="2">
        <f t="shared" si="70"/>
        <v>160.07036000000002</v>
      </c>
      <c r="H1612" s="2">
        <f t="shared" si="71"/>
        <v>0.43999999999959982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5161</v>
      </c>
      <c r="D1613" s="1">
        <v>0</v>
      </c>
      <c r="E1613" s="1">
        <v>0</v>
      </c>
      <c r="F1613" s="1">
        <v>0</v>
      </c>
      <c r="G1613" s="2">
        <f t="shared" si="70"/>
        <v>165.15200000000002</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288529.09000000032</v>
      </c>
      <c r="D1621" s="1">
        <v>0</v>
      </c>
      <c r="E1621" s="1">
        <v>0</v>
      </c>
      <c r="F1621" s="1">
        <v>0</v>
      </c>
      <c r="G1621" s="2">
        <f t="shared" si="70"/>
        <v>11541.163600000013</v>
      </c>
      <c r="H1621" s="2">
        <f t="shared" si="71"/>
        <v>9.0000000316649675E-2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288529.08999999997</v>
      </c>
      <c r="D1681" s="1">
        <v>0</v>
      </c>
      <c r="E1681" s="1">
        <v>0</v>
      </c>
      <c r="F1681" s="1">
        <v>0</v>
      </c>
      <c r="G1681" s="2">
        <f t="shared" si="70"/>
        <v>28852.909</v>
      </c>
      <c r="H1681" s="2">
        <f t="shared" si="71"/>
        <v>8.999999996740371E-2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14389.93</v>
      </c>
      <c r="D1682" s="1">
        <v>0</v>
      </c>
      <c r="E1682" s="1">
        <v>0</v>
      </c>
      <c r="F1682" s="1">
        <v>0</v>
      </c>
      <c r="G1682" s="2">
        <f t="shared" si="70"/>
        <v>1453.3829300000002</v>
      </c>
      <c r="H1682" s="2">
        <f t="shared" si="71"/>
        <v>6.9999999999708962E-2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172398.36</v>
      </c>
      <c r="D1683" s="1">
        <v>0</v>
      </c>
      <c r="E1683" s="1">
        <v>0</v>
      </c>
      <c r="F1683" s="1">
        <v>0</v>
      </c>
      <c r="G1683" s="2">
        <f t="shared" si="70"/>
        <v>17584.632719999998</v>
      </c>
      <c r="H1683" s="2">
        <f t="shared" si="71"/>
        <v>0.35999999998603016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17920</v>
      </c>
      <c r="D1684" s="1">
        <v>0</v>
      </c>
      <c r="E1684" s="1">
        <v>0</v>
      </c>
      <c r="F1684" s="1">
        <v>0</v>
      </c>
      <c r="G1684" s="2">
        <f t="shared" si="70"/>
        <v>1845.76</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83820.800000000003</v>
      </c>
      <c r="D1686" s="13">
        <v>0</v>
      </c>
      <c r="E1686" s="13">
        <v>0</v>
      </c>
      <c r="F1686" s="13">
        <v>0</v>
      </c>
      <c r="G1686" s="14">
        <f t="shared" si="70"/>
        <v>8801.1839999999993</v>
      </c>
      <c r="H1686" s="14">
        <f t="shared" si="71"/>
        <v>0.19999999999708962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I44" sqref="I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16875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1159672.53</v>
      </c>
      <c r="I16" s="298">
        <f>'PR-RAS'!E6</f>
        <v>1220742.3900000001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1085246.8299999998</v>
      </c>
      <c r="I17" s="298">
        <f>'PR-RAS'!E152</f>
        <v>1450658.8800000001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121420.98000000026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98479.629999999976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204335.38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288529.09000000032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288529.08999999997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637" zoomScale="110" zoomScaleNormal="110" workbookViewId="0">
      <selection activeCell="E647" sqref="E6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1159672.53</v>
      </c>
      <c r="E6" s="59">
        <f>E7+E43+E49+E82+E106+E125+E134+E140</f>
        <v>1220742.3900000001</v>
      </c>
      <c r="F6" s="44">
        <f t="shared" ref="F6:F132" si="0">IF(D6&lt;&gt;0,IF(E6/D6&gt;=100,"&gt;&gt;100",E6/D6*100),"-")</f>
        <v>105.26612974095369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938610.18</v>
      </c>
      <c r="E49" s="59">
        <f>E50+E53+E58+E61+E64+E68+E71+E74+E77</f>
        <v>1024580.89</v>
      </c>
      <c r="F49" s="44">
        <f t="shared" si="0"/>
        <v>109.15936262272375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874923.78</v>
      </c>
      <c r="E68" s="59">
        <f t="shared" si="11"/>
        <v>1014010.97</v>
      </c>
      <c r="F68" s="44">
        <f t="shared" si="0"/>
        <v>115.89706362764535</v>
      </c>
    </row>
    <row r="69" spans="1:6" ht="12.75" customHeight="1" x14ac:dyDescent="0.2">
      <c r="A69" s="62" t="s">
        <v>189</v>
      </c>
      <c r="B69" s="63" t="s">
        <v>190</v>
      </c>
      <c r="C69" s="267" t="s">
        <v>189</v>
      </c>
      <c r="D69" s="193">
        <v>874923.78</v>
      </c>
      <c r="E69" s="193">
        <v>1014010.97</v>
      </c>
      <c r="F69" s="44">
        <f t="shared" si="0"/>
        <v>115.89706362764535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63686.400000000001</v>
      </c>
      <c r="E74" s="59">
        <f t="shared" si="13"/>
        <v>0</v>
      </c>
      <c r="F74" s="44">
        <f t="shared" si="0"/>
        <v>0</v>
      </c>
    </row>
    <row r="75" spans="1:6" ht="12.75" customHeight="1" x14ac:dyDescent="0.2">
      <c r="A75" s="62" t="s">
        <v>201</v>
      </c>
      <c r="B75" s="64" t="s">
        <v>202</v>
      </c>
      <c r="C75" s="267" t="s">
        <v>201</v>
      </c>
      <c r="D75" s="193">
        <v>63686.400000000001</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10569.92</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v>10569.92</v>
      </c>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1124.93</v>
      </c>
      <c r="E106" s="59">
        <f>E107+E112+E120+E124</f>
        <v>732.54</v>
      </c>
      <c r="F106" s="44">
        <f t="shared" si="0"/>
        <v>65.118718498039868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1124.93</v>
      </c>
      <c r="E112" s="59">
        <f t="shared" si="20"/>
        <v>732.54</v>
      </c>
      <c r="F112" s="44">
        <f t="shared" si="0"/>
        <v>65.118718498039868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1124.93</v>
      </c>
      <c r="E117" s="193">
        <v>732.54</v>
      </c>
      <c r="F117" s="44">
        <f t="shared" si="0"/>
        <v>65.118718498039868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26118.63</v>
      </c>
      <c r="E125" s="59">
        <f t="shared" si="22"/>
        <v>21269.86</v>
      </c>
      <c r="F125" s="44">
        <f t="shared" si="0"/>
        <v>81.435588313782162</v>
      </c>
    </row>
    <row r="126" spans="1:6" ht="12.75" customHeight="1" x14ac:dyDescent="0.2">
      <c r="A126" s="62">
        <v>661</v>
      </c>
      <c r="B126" s="64" t="s">
        <v>303</v>
      </c>
      <c r="C126" s="267" t="s">
        <v>304</v>
      </c>
      <c r="D126" s="59">
        <f t="shared" ref="D126:E126" si="23">SUM(D127:D128)</f>
        <v>19898.63</v>
      </c>
      <c r="E126" s="59">
        <f t="shared" si="23"/>
        <v>10999.86</v>
      </c>
      <c r="F126" s="44">
        <f t="shared" si="0"/>
        <v>55.279484064983365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19898.63</v>
      </c>
      <c r="E128" s="193">
        <v>10999.86</v>
      </c>
      <c r="F128" s="44">
        <f t="shared" si="0"/>
        <v>55.279484064983365</v>
      </c>
    </row>
    <row r="129" spans="1:6" ht="36" x14ac:dyDescent="0.2">
      <c r="A129" s="62">
        <v>663</v>
      </c>
      <c r="B129" s="181" t="s">
        <v>309</v>
      </c>
      <c r="C129" s="267" t="s">
        <v>310</v>
      </c>
      <c r="D129" s="59">
        <f t="shared" ref="D129:E129" si="24">SUM(D130:D133)</f>
        <v>6220</v>
      </c>
      <c r="E129" s="59">
        <f t="shared" si="24"/>
        <v>10270</v>
      </c>
      <c r="F129" s="44">
        <f t="shared" si="0"/>
        <v>165.11254019292605</v>
      </c>
    </row>
    <row r="130" spans="1:6" ht="12.75" customHeight="1" x14ac:dyDescent="0.2">
      <c r="A130" s="62">
        <v>6631</v>
      </c>
      <c r="B130" s="64" t="s">
        <v>311</v>
      </c>
      <c r="C130" s="267" t="s">
        <v>312</v>
      </c>
      <c r="D130" s="193">
        <v>6220</v>
      </c>
      <c r="E130" s="193">
        <v>10270</v>
      </c>
      <c r="F130" s="44">
        <f t="shared" si="0"/>
        <v>165.11254019292605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193818.79</v>
      </c>
      <c r="E134" s="59">
        <f t="shared" si="25"/>
        <v>174159.1</v>
      </c>
      <c r="F134" s="44">
        <f t="shared" ref="F134:F229" si="26">IF(D134&lt;&gt;0,IF(E134/D134&gt;=100,"&gt;&gt;100",E134/D134*100),"-")</f>
        <v>89.856664567970938</v>
      </c>
    </row>
    <row r="135" spans="1:6" ht="24" x14ac:dyDescent="0.2">
      <c r="A135" s="62">
        <v>671</v>
      </c>
      <c r="B135" s="181" t="s">
        <v>321</v>
      </c>
      <c r="C135" s="267" t="s">
        <v>322</v>
      </c>
      <c r="D135" s="59">
        <f t="shared" ref="D135:E135" si="27">SUM(D136:D138)</f>
        <v>193818.79</v>
      </c>
      <c r="E135" s="59">
        <f t="shared" si="27"/>
        <v>174159.1</v>
      </c>
      <c r="F135" s="44">
        <f t="shared" si="26"/>
        <v>89.856664567970938</v>
      </c>
    </row>
    <row r="136" spans="1:6" ht="12.75" customHeight="1" x14ac:dyDescent="0.2">
      <c r="A136" s="62">
        <v>6711</v>
      </c>
      <c r="B136" s="64" t="s">
        <v>323</v>
      </c>
      <c r="C136" s="267" t="s">
        <v>324</v>
      </c>
      <c r="D136" s="193">
        <v>193818.79</v>
      </c>
      <c r="E136" s="193">
        <v>174159.1</v>
      </c>
      <c r="F136" s="44">
        <f t="shared" si="26"/>
        <v>89.856664567970938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1085246.8299999998</v>
      </c>
      <c r="E152" s="59">
        <f>E153+E164+E202+E221+E230+E262+E273</f>
        <v>1450658.8800000001</v>
      </c>
      <c r="F152" s="44">
        <f t="shared" si="26"/>
        <v>133.67087006372554</v>
      </c>
    </row>
    <row r="153" spans="1:6" ht="12.75" customHeight="1" x14ac:dyDescent="0.2">
      <c r="A153" s="62">
        <v>31</v>
      </c>
      <c r="B153" s="63" t="s">
        <v>356</v>
      </c>
      <c r="C153" s="267" t="s">
        <v>35</v>
      </c>
      <c r="D153" s="59">
        <f t="shared" ref="D153:E153" si="30">D154+D159+D160</f>
        <v>877646.08</v>
      </c>
      <c r="E153" s="59">
        <f t="shared" si="30"/>
        <v>1185454.52</v>
      </c>
      <c r="F153" s="44">
        <f t="shared" si="26"/>
        <v>135.07204635381044</v>
      </c>
    </row>
    <row r="154" spans="1:6" ht="12.75" customHeight="1" x14ac:dyDescent="0.2">
      <c r="A154" s="62">
        <v>311</v>
      </c>
      <c r="B154" s="63" t="s">
        <v>357</v>
      </c>
      <c r="C154" s="267" t="s">
        <v>358</v>
      </c>
      <c r="D154" s="59">
        <f t="shared" ref="D154:E154" si="31">SUM(D155:D158)</f>
        <v>735577.73</v>
      </c>
      <c r="E154" s="59">
        <f t="shared" si="31"/>
        <v>1000841.49</v>
      </c>
      <c r="F154" s="44">
        <f t="shared" si="26"/>
        <v>136.06196179974071</v>
      </c>
    </row>
    <row r="155" spans="1:6" ht="12.75" customHeight="1" x14ac:dyDescent="0.2">
      <c r="A155" s="62">
        <v>3111</v>
      </c>
      <c r="B155" s="63" t="s">
        <v>359</v>
      </c>
      <c r="C155" s="267" t="s">
        <v>360</v>
      </c>
      <c r="D155" s="193">
        <v>704961.98</v>
      </c>
      <c r="E155" s="193">
        <v>974656.09</v>
      </c>
      <c r="F155" s="44">
        <f t="shared" si="26"/>
        <v>138.25654682824171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30615.75</v>
      </c>
      <c r="E157" s="193">
        <v>26185.4</v>
      </c>
      <c r="F157" s="44">
        <f t="shared" si="26"/>
        <v>85.529180242195608</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30562.94</v>
      </c>
      <c r="E159" s="193">
        <v>31850.44</v>
      </c>
      <c r="F159" s="44">
        <f t="shared" si="26"/>
        <v>104.21261828868558</v>
      </c>
    </row>
    <row r="160" spans="1:6" ht="12.75" customHeight="1" x14ac:dyDescent="0.2">
      <c r="A160" s="62">
        <v>313</v>
      </c>
      <c r="B160" s="64" t="s">
        <v>369</v>
      </c>
      <c r="C160" s="267" t="s">
        <v>370</v>
      </c>
      <c r="D160" s="59">
        <f t="shared" ref="D160:E160" si="32">SUM(D161:D163)</f>
        <v>111505.41</v>
      </c>
      <c r="E160" s="59">
        <f t="shared" si="32"/>
        <v>152762.59</v>
      </c>
      <c r="F160" s="44">
        <f t="shared" si="26"/>
        <v>137.0001599025554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111505.41</v>
      </c>
      <c r="E162" s="193">
        <v>152762.59</v>
      </c>
      <c r="F162" s="44">
        <f t="shared" si="26"/>
        <v>137.0001599025554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206687.62000000002</v>
      </c>
      <c r="E164" s="59">
        <f>E165+E170+E178+E188+E189+E194</f>
        <v>260528.75</v>
      </c>
      <c r="F164" s="44">
        <f t="shared" si="26"/>
        <v>126.04951859235689</v>
      </c>
    </row>
    <row r="165" spans="1:6" ht="12.75" customHeight="1" x14ac:dyDescent="0.2">
      <c r="A165" s="62">
        <v>321</v>
      </c>
      <c r="B165" s="63" t="s">
        <v>379</v>
      </c>
      <c r="C165" s="267" t="s">
        <v>380</v>
      </c>
      <c r="D165" s="59">
        <f t="shared" ref="D165:E165" si="33">SUM(D166:D169)</f>
        <v>42052.380000000005</v>
      </c>
      <c r="E165" s="59">
        <f t="shared" si="33"/>
        <v>56311.000000000007</v>
      </c>
      <c r="F165" s="44">
        <f t="shared" si="26"/>
        <v>133.90680860393633</v>
      </c>
    </row>
    <row r="166" spans="1:6" ht="12.75" customHeight="1" x14ac:dyDescent="0.2">
      <c r="A166" s="62">
        <v>3211</v>
      </c>
      <c r="B166" s="63" t="s">
        <v>381</v>
      </c>
      <c r="C166" s="267" t="s">
        <v>382</v>
      </c>
      <c r="D166" s="193">
        <v>5864.4</v>
      </c>
      <c r="E166" s="193">
        <v>12205.91</v>
      </c>
      <c r="F166" s="44">
        <f t="shared" si="26"/>
        <v>208.13570015687878</v>
      </c>
    </row>
    <row r="167" spans="1:6" ht="12.75" customHeight="1" x14ac:dyDescent="0.2">
      <c r="A167" s="62">
        <v>3212</v>
      </c>
      <c r="B167" s="63" t="s">
        <v>383</v>
      </c>
      <c r="C167" s="267" t="s">
        <v>384</v>
      </c>
      <c r="D167" s="193">
        <v>27790.65</v>
      </c>
      <c r="E167" s="193">
        <v>31587.58</v>
      </c>
      <c r="F167" s="44">
        <f t="shared" si="26"/>
        <v>113.6626167434011</v>
      </c>
    </row>
    <row r="168" spans="1:6" ht="12.75" customHeight="1" x14ac:dyDescent="0.2">
      <c r="A168" s="62">
        <v>3213</v>
      </c>
      <c r="B168" s="63" t="s">
        <v>385</v>
      </c>
      <c r="C168" s="267" t="s">
        <v>386</v>
      </c>
      <c r="D168" s="193">
        <v>8397.33</v>
      </c>
      <c r="E168" s="193">
        <v>12517.51</v>
      </c>
      <c r="F168" s="44">
        <f t="shared" si="26"/>
        <v>149.06535767916708</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83536.960000000006</v>
      </c>
      <c r="E170" s="59">
        <f t="shared" si="34"/>
        <v>120979.14</v>
      </c>
      <c r="F170" s="44">
        <f t="shared" si="26"/>
        <v>144.82109475853562</v>
      </c>
    </row>
    <row r="171" spans="1:6" ht="12.75" customHeight="1" x14ac:dyDescent="0.2">
      <c r="A171" s="62">
        <v>3221</v>
      </c>
      <c r="B171" s="63" t="s">
        <v>391</v>
      </c>
      <c r="C171" s="267" t="s">
        <v>392</v>
      </c>
      <c r="D171" s="193">
        <v>2505.59</v>
      </c>
      <c r="E171" s="193">
        <v>2498.79</v>
      </c>
      <c r="F171" s="44">
        <f t="shared" si="26"/>
        <v>99.728606835116679</v>
      </c>
    </row>
    <row r="172" spans="1:6" ht="12.75" customHeight="1" x14ac:dyDescent="0.2">
      <c r="A172" s="62">
        <v>3222</v>
      </c>
      <c r="B172" s="63" t="s">
        <v>393</v>
      </c>
      <c r="C172" s="267" t="s">
        <v>394</v>
      </c>
      <c r="D172" s="193">
        <v>1890.41</v>
      </c>
      <c r="E172" s="193">
        <v>850.04</v>
      </c>
      <c r="F172" s="44">
        <f t="shared" si="26"/>
        <v>44.96590686676435</v>
      </c>
    </row>
    <row r="173" spans="1:6" ht="12.75" customHeight="1" x14ac:dyDescent="0.2">
      <c r="A173" s="62">
        <v>3223</v>
      </c>
      <c r="B173" s="64" t="s">
        <v>395</v>
      </c>
      <c r="C173" s="267" t="s">
        <v>396</v>
      </c>
      <c r="D173" s="193">
        <v>78804.19</v>
      </c>
      <c r="E173" s="193">
        <v>99257.18</v>
      </c>
      <c r="F173" s="44">
        <f t="shared" si="26"/>
        <v>125.95419101446255</v>
      </c>
    </row>
    <row r="174" spans="1:6" ht="12.75" customHeight="1" x14ac:dyDescent="0.2">
      <c r="A174" s="62">
        <v>3224</v>
      </c>
      <c r="B174" s="64" t="s">
        <v>397</v>
      </c>
      <c r="C174" s="267" t="s">
        <v>398</v>
      </c>
      <c r="D174" s="193">
        <v>336.77</v>
      </c>
      <c r="E174" s="193">
        <v>13772.61</v>
      </c>
      <c r="F174" s="44">
        <f t="shared" si="26"/>
        <v>4089.6190278231438</v>
      </c>
    </row>
    <row r="175" spans="1:6" ht="12.75" customHeight="1" x14ac:dyDescent="0.2">
      <c r="A175" s="62">
        <v>3225</v>
      </c>
      <c r="B175" s="64" t="s">
        <v>399</v>
      </c>
      <c r="C175" s="267" t="s">
        <v>400</v>
      </c>
      <c r="D175" s="193">
        <v>0</v>
      </c>
      <c r="E175" s="193">
        <v>4600.5200000000004</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75043.419999999984</v>
      </c>
      <c r="E178" s="59">
        <f t="shared" si="35"/>
        <v>28982.870000000003</v>
      </c>
      <c r="F178" s="44">
        <f t="shared" si="26"/>
        <v>38.621467411799742</v>
      </c>
    </row>
    <row r="179" spans="1:6" ht="12.75" customHeight="1" x14ac:dyDescent="0.2">
      <c r="A179" s="62">
        <v>3231</v>
      </c>
      <c r="B179" s="64" t="s">
        <v>407</v>
      </c>
      <c r="C179" s="267" t="s">
        <v>408</v>
      </c>
      <c r="D179" s="193">
        <v>28772.1</v>
      </c>
      <c r="E179" s="193">
        <v>1152.68</v>
      </c>
      <c r="F179" s="44">
        <f t="shared" si="26"/>
        <v>4.0062421582018697</v>
      </c>
    </row>
    <row r="180" spans="1:6" ht="12.75" customHeight="1" x14ac:dyDescent="0.2">
      <c r="A180" s="62">
        <v>3232</v>
      </c>
      <c r="B180" s="64" t="s">
        <v>409</v>
      </c>
      <c r="C180" s="267" t="s">
        <v>410</v>
      </c>
      <c r="D180" s="193">
        <v>15824.33</v>
      </c>
      <c r="E180" s="193">
        <v>5823.47</v>
      </c>
      <c r="F180" s="44">
        <f t="shared" si="26"/>
        <v>36.800736587267835</v>
      </c>
    </row>
    <row r="181" spans="1:6" ht="12.75" customHeight="1" x14ac:dyDescent="0.2">
      <c r="A181" s="62">
        <v>3233</v>
      </c>
      <c r="B181" s="64" t="s">
        <v>411</v>
      </c>
      <c r="C181" s="267" t="s">
        <v>412</v>
      </c>
      <c r="D181" s="193">
        <v>0</v>
      </c>
      <c r="E181" s="193">
        <v>142.13</v>
      </c>
      <c r="F181" s="44" t="str">
        <f t="shared" si="26"/>
        <v>-</v>
      </c>
    </row>
    <row r="182" spans="1:6" ht="12.75" customHeight="1" x14ac:dyDescent="0.2">
      <c r="A182" s="62">
        <v>3234</v>
      </c>
      <c r="B182" s="64" t="s">
        <v>413</v>
      </c>
      <c r="C182" s="267" t="s">
        <v>414</v>
      </c>
      <c r="D182" s="193">
        <v>9575.7999999999993</v>
      </c>
      <c r="E182" s="193">
        <v>8396.2800000000007</v>
      </c>
      <c r="F182" s="44">
        <f t="shared" si="26"/>
        <v>87.682282420267782</v>
      </c>
    </row>
    <row r="183" spans="1:6" ht="12.75" customHeight="1" x14ac:dyDescent="0.2">
      <c r="A183" s="62">
        <v>3235</v>
      </c>
      <c r="B183" s="63" t="s">
        <v>415</v>
      </c>
      <c r="C183" s="267" t="s">
        <v>416</v>
      </c>
      <c r="D183" s="193">
        <v>13766.31</v>
      </c>
      <c r="E183" s="193">
        <v>6687.25</v>
      </c>
      <c r="F183" s="44">
        <f t="shared" si="26"/>
        <v>48.576924390050785</v>
      </c>
    </row>
    <row r="184" spans="1:6" ht="12.75" customHeight="1" x14ac:dyDescent="0.2">
      <c r="A184" s="62">
        <v>3236</v>
      </c>
      <c r="B184" s="63" t="s">
        <v>417</v>
      </c>
      <c r="C184" s="267" t="s">
        <v>418</v>
      </c>
      <c r="D184" s="193">
        <v>0</v>
      </c>
      <c r="E184" s="193">
        <v>3021</v>
      </c>
      <c r="F184" s="44" t="str">
        <f t="shared" si="26"/>
        <v>-</v>
      </c>
    </row>
    <row r="185" spans="1:6" ht="12.75" customHeight="1" x14ac:dyDescent="0.2">
      <c r="A185" s="62">
        <v>3237</v>
      </c>
      <c r="B185" s="63" t="s">
        <v>419</v>
      </c>
      <c r="C185" s="267" t="s">
        <v>420</v>
      </c>
      <c r="D185" s="193">
        <v>3013.15</v>
      </c>
      <c r="E185" s="193">
        <v>579.13</v>
      </c>
      <c r="F185" s="44">
        <f t="shared" si="26"/>
        <v>19.220085292799894</v>
      </c>
    </row>
    <row r="186" spans="1:6" ht="12.75" customHeight="1" x14ac:dyDescent="0.2">
      <c r="A186" s="62">
        <v>3238</v>
      </c>
      <c r="B186" s="63" t="s">
        <v>421</v>
      </c>
      <c r="C186" s="267" t="s">
        <v>422</v>
      </c>
      <c r="D186" s="193">
        <v>1914.78</v>
      </c>
      <c r="E186" s="193">
        <v>1712.53</v>
      </c>
      <c r="F186" s="44">
        <f t="shared" si="26"/>
        <v>89.437428843000248</v>
      </c>
    </row>
    <row r="187" spans="1:6" ht="12.75" customHeight="1" x14ac:dyDescent="0.2">
      <c r="A187" s="62">
        <v>3239</v>
      </c>
      <c r="B187" s="63" t="s">
        <v>423</v>
      </c>
      <c r="C187" s="267" t="s">
        <v>424</v>
      </c>
      <c r="D187" s="193">
        <v>2176.9499999999998</v>
      </c>
      <c r="E187" s="193">
        <v>1468.4</v>
      </c>
      <c r="F187" s="44">
        <f t="shared" si="26"/>
        <v>67.452169319460722</v>
      </c>
    </row>
    <row r="188" spans="1:6" ht="12.75" customHeight="1" x14ac:dyDescent="0.2">
      <c r="A188" s="62">
        <v>324</v>
      </c>
      <c r="B188" s="63" t="s">
        <v>425</v>
      </c>
      <c r="C188" s="267" t="s">
        <v>426</v>
      </c>
      <c r="D188" s="193">
        <v>2288.67</v>
      </c>
      <c r="E188" s="193">
        <v>45776.59</v>
      </c>
      <c r="F188" s="44">
        <f t="shared" si="26"/>
        <v>2000.1393822613131</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3766.19</v>
      </c>
      <c r="E194" s="59">
        <f t="shared" si="36"/>
        <v>8479.15</v>
      </c>
      <c r="F194" s="44">
        <f t="shared" si="26"/>
        <v>225.13866799072804</v>
      </c>
    </row>
    <row r="195" spans="1:6" ht="12.75" customHeight="1" x14ac:dyDescent="0.2">
      <c r="A195" s="62">
        <v>3291</v>
      </c>
      <c r="B195" s="182" t="s">
        <v>439</v>
      </c>
      <c r="C195" s="267" t="s">
        <v>440</v>
      </c>
      <c r="D195" s="193">
        <v>1141.3599999999999</v>
      </c>
      <c r="E195" s="193">
        <v>1986.74</v>
      </c>
      <c r="F195" s="44">
        <f t="shared" si="26"/>
        <v>174.06777879021519</v>
      </c>
    </row>
    <row r="196" spans="1:6" ht="12.75" customHeight="1" x14ac:dyDescent="0.2">
      <c r="A196" s="62">
        <v>3292</v>
      </c>
      <c r="B196" s="63" t="s">
        <v>441</v>
      </c>
      <c r="C196" s="267" t="s">
        <v>442</v>
      </c>
      <c r="D196" s="193">
        <v>177.17</v>
      </c>
      <c r="E196" s="193">
        <v>2404.92</v>
      </c>
      <c r="F196" s="44">
        <f t="shared" si="26"/>
        <v>1357.4081390754645</v>
      </c>
    </row>
    <row r="197" spans="1:6" ht="12.75" customHeight="1" x14ac:dyDescent="0.2">
      <c r="A197" s="62">
        <v>3293</v>
      </c>
      <c r="B197" s="63" t="s">
        <v>443</v>
      </c>
      <c r="C197" s="267" t="s">
        <v>444</v>
      </c>
      <c r="D197" s="193">
        <v>41.2</v>
      </c>
      <c r="E197" s="193">
        <v>111.2</v>
      </c>
      <c r="F197" s="44">
        <f t="shared" si="26"/>
        <v>269.90291262135918</v>
      </c>
    </row>
    <row r="198" spans="1:6" ht="12.75" customHeight="1" x14ac:dyDescent="0.2">
      <c r="A198" s="62">
        <v>3294</v>
      </c>
      <c r="B198" s="63" t="s">
        <v>445</v>
      </c>
      <c r="C198" s="267" t="s">
        <v>446</v>
      </c>
      <c r="D198" s="193">
        <v>0</v>
      </c>
      <c r="E198" s="193">
        <v>40</v>
      </c>
      <c r="F198" s="44" t="str">
        <f t="shared" si="26"/>
        <v>-</v>
      </c>
    </row>
    <row r="199" spans="1:6" ht="12.75" customHeight="1" x14ac:dyDescent="0.2">
      <c r="A199" s="62">
        <v>3295</v>
      </c>
      <c r="B199" s="63" t="s">
        <v>447</v>
      </c>
      <c r="C199" s="267" t="s">
        <v>448</v>
      </c>
      <c r="D199" s="193">
        <v>2022.4</v>
      </c>
      <c r="E199" s="193">
        <v>2620.83</v>
      </c>
      <c r="F199" s="44">
        <f t="shared" si="26"/>
        <v>129.59009098101265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384.06</v>
      </c>
      <c r="E201" s="193">
        <v>1315.46</v>
      </c>
      <c r="F201" s="44">
        <f t="shared" si="26"/>
        <v>342.51419049106914</v>
      </c>
    </row>
    <row r="202" spans="1:6" ht="12.75" customHeight="1" x14ac:dyDescent="0.2">
      <c r="A202" s="62">
        <v>34</v>
      </c>
      <c r="B202" s="182" t="s">
        <v>453</v>
      </c>
      <c r="C202" s="267" t="s">
        <v>454</v>
      </c>
      <c r="D202" s="59">
        <f t="shared" ref="D202:E202" si="37">D203+D208+D216</f>
        <v>805.49</v>
      </c>
      <c r="E202" s="59">
        <f t="shared" si="37"/>
        <v>594.08000000000004</v>
      </c>
      <c r="F202" s="44">
        <f t="shared" si="26"/>
        <v>73.753864107561867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805.49</v>
      </c>
      <c r="E216" s="59">
        <f t="shared" si="40"/>
        <v>594.08000000000004</v>
      </c>
      <c r="F216" s="44">
        <f t="shared" si="26"/>
        <v>73.753864107561867</v>
      </c>
    </row>
    <row r="217" spans="1:6" ht="12.75" customHeight="1" x14ac:dyDescent="0.2">
      <c r="A217" s="62">
        <v>3431</v>
      </c>
      <c r="B217" s="181" t="s">
        <v>483</v>
      </c>
      <c r="C217" s="267" t="s">
        <v>484</v>
      </c>
      <c r="D217" s="193">
        <v>576.62</v>
      </c>
      <c r="E217" s="193">
        <v>593.95000000000005</v>
      </c>
      <c r="F217" s="44">
        <f t="shared" si="26"/>
        <v>103.00544552738373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228.87</v>
      </c>
      <c r="E219" s="193">
        <v>0.13</v>
      </c>
      <c r="F219" s="44">
        <f t="shared" si="26"/>
        <v>5.6800803949840523E-2</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107.64</v>
      </c>
      <c r="E273" s="59">
        <f t="shared" si="60"/>
        <v>4081.53</v>
      </c>
      <c r="F273" s="44">
        <f t="shared" ref="F273:F277" si="61">IF(D273&lt;&gt;0,IF(E273/D273&gt;=100,"&gt;&gt;100",E273/D273*100),"-")</f>
        <v>3791.8338907469342</v>
      </c>
    </row>
    <row r="274" spans="1:6" ht="12.75" customHeight="1" x14ac:dyDescent="0.2">
      <c r="A274" s="62">
        <v>381</v>
      </c>
      <c r="B274" s="63" t="s">
        <v>588</v>
      </c>
      <c r="C274" s="267" t="s">
        <v>589</v>
      </c>
      <c r="D274" s="59">
        <f t="shared" ref="D274:E274" si="62">SUM(D275:D277)</f>
        <v>107.64</v>
      </c>
      <c r="E274" s="59">
        <f t="shared" si="62"/>
        <v>4081.53</v>
      </c>
      <c r="F274" s="44">
        <f t="shared" si="61"/>
        <v>3791.8338907469342</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107.64</v>
      </c>
      <c r="E276" s="193">
        <v>4081.53</v>
      </c>
      <c r="F276" s="44">
        <f t="shared" si="61"/>
        <v>3791.8338907469342</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1085246.8299999998</v>
      </c>
      <c r="E299" s="59">
        <f>E152-E297+E298</f>
        <v>1450658.8800000001</v>
      </c>
      <c r="F299" s="44">
        <f t="shared" si="68"/>
        <v>133.67087006372554</v>
      </c>
    </row>
    <row r="300" spans="1:6" ht="12.75" customHeight="1" x14ac:dyDescent="0.2">
      <c r="A300" s="62" t="s">
        <v>629</v>
      </c>
      <c r="B300" s="63" t="s">
        <v>640</v>
      </c>
      <c r="C300" s="267" t="s">
        <v>641</v>
      </c>
      <c r="D300" s="59">
        <f>IF(D6&gt;=D299,D6-D299,0)</f>
        <v>74425.700000000186</v>
      </c>
      <c r="E300" s="59">
        <f>IF(E6&gt;=E299,E6-E299,0)</f>
        <v>0</v>
      </c>
      <c r="F300" s="44">
        <f t="shared" si="68"/>
        <v>0</v>
      </c>
    </row>
    <row r="301" spans="1:6" ht="12.75" customHeight="1" x14ac:dyDescent="0.2">
      <c r="A301" s="62" t="s">
        <v>629</v>
      </c>
      <c r="B301" s="63" t="s">
        <v>642</v>
      </c>
      <c r="C301" s="267" t="s">
        <v>643</v>
      </c>
      <c r="D301" s="59">
        <f>IF(D299&gt;=D6,D299-D6,0)</f>
        <v>0</v>
      </c>
      <c r="E301" s="59">
        <f>IF(E299&gt;=E6,E299-E6,0)</f>
        <v>229916.49</v>
      </c>
      <c r="F301" s="44" t="str">
        <f t="shared" si="68"/>
        <v>-</v>
      </c>
    </row>
    <row r="302" spans="1:6" ht="12.75" customHeight="1" x14ac:dyDescent="0.2">
      <c r="A302" s="62">
        <v>92211</v>
      </c>
      <c r="B302" s="63" t="s">
        <v>644</v>
      </c>
      <c r="C302" s="267" t="s">
        <v>645</v>
      </c>
      <c r="D302" s="193">
        <v>96877.26</v>
      </c>
      <c r="E302" s="193">
        <v>200331.73</v>
      </c>
      <c r="F302" s="44">
        <f t="shared" si="68"/>
        <v>206.78921967859125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2607.33</v>
      </c>
      <c r="E304" s="193">
        <v>161812.74</v>
      </c>
      <c r="F304" s="44">
        <f t="shared" si="68"/>
        <v>6206.0705779475556</v>
      </c>
    </row>
    <row r="305" spans="1:6" ht="12" x14ac:dyDescent="0.2">
      <c r="A305" s="62">
        <v>9661</v>
      </c>
      <c r="B305" s="228" t="s">
        <v>650</v>
      </c>
      <c r="C305" s="267" t="s">
        <v>651</v>
      </c>
      <c r="D305" s="193">
        <v>2607.33</v>
      </c>
      <c r="E305" s="193">
        <v>3303.91</v>
      </c>
      <c r="F305" s="44">
        <f t="shared" si="68"/>
        <v>126.71621927412333</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6000.08</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6000.08</v>
      </c>
      <c r="E321" s="59">
        <f t="shared" si="76"/>
        <v>0</v>
      </c>
      <c r="F321" s="44">
        <f t="shared" si="72"/>
        <v>0</v>
      </c>
    </row>
    <row r="322" spans="1:6" ht="12.75" customHeight="1" x14ac:dyDescent="0.2">
      <c r="A322" s="62">
        <v>721</v>
      </c>
      <c r="B322" s="63" t="s">
        <v>683</v>
      </c>
      <c r="C322" s="267" t="s">
        <v>684</v>
      </c>
      <c r="D322" s="59">
        <f t="shared" ref="D322:E322" si="77">SUM(D323:D326)</f>
        <v>0.08</v>
      </c>
      <c r="E322" s="59">
        <f t="shared" si="77"/>
        <v>0</v>
      </c>
      <c r="F322" s="44">
        <f t="shared" si="72"/>
        <v>0</v>
      </c>
    </row>
    <row r="323" spans="1:6" ht="12.75" customHeight="1" x14ac:dyDescent="0.2">
      <c r="A323" s="62">
        <v>7211</v>
      </c>
      <c r="B323" s="63" t="s">
        <v>685</v>
      </c>
      <c r="C323" s="267" t="s">
        <v>686</v>
      </c>
      <c r="D323" s="193">
        <v>0.08</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6000</v>
      </c>
      <c r="E327" s="59">
        <f t="shared" si="78"/>
        <v>0</v>
      </c>
      <c r="F327" s="44">
        <f t="shared" si="72"/>
        <v>0</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6000</v>
      </c>
      <c r="E334" s="193"/>
      <c r="F334" s="44">
        <f t="shared" si="72"/>
        <v>0</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18761</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18761</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18761</v>
      </c>
      <c r="F379" s="44" t="str">
        <f t="shared" si="72"/>
        <v>-</v>
      </c>
    </row>
    <row r="380" spans="1:6" ht="12.75" customHeight="1" x14ac:dyDescent="0.2">
      <c r="A380" s="62">
        <v>4221</v>
      </c>
      <c r="B380" s="63" t="s">
        <v>695</v>
      </c>
      <c r="C380" s="267" t="s">
        <v>787</v>
      </c>
      <c r="D380" s="193">
        <v>0</v>
      </c>
      <c r="E380" s="193">
        <v>18761</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6000.08</v>
      </c>
      <c r="E417" s="59">
        <f t="shared" si="101"/>
        <v>0</v>
      </c>
      <c r="F417" s="44">
        <f t="shared" si="72"/>
        <v>0</v>
      </c>
    </row>
    <row r="418" spans="1:6" ht="12.75" customHeight="1" x14ac:dyDescent="0.2">
      <c r="A418" s="62" t="s">
        <v>629</v>
      </c>
      <c r="B418" s="63" t="s">
        <v>842</v>
      </c>
      <c r="C418" s="267" t="s">
        <v>843</v>
      </c>
      <c r="D418" s="59">
        <f t="shared" ref="D418:E418" si="102">IF(D360&gt;=D308,D360-D308,0)</f>
        <v>0</v>
      </c>
      <c r="E418" s="59">
        <f t="shared" si="102"/>
        <v>18761</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55882.06</v>
      </c>
      <c r="E420" s="193">
        <v>50133.87</v>
      </c>
      <c r="F420" s="44">
        <f t="shared" si="72"/>
        <v>89.713711341349992</v>
      </c>
    </row>
    <row r="421" spans="1:6" ht="12.75" customHeight="1" x14ac:dyDescent="0.2">
      <c r="A421" s="62">
        <v>97</v>
      </c>
      <c r="B421" s="228" t="s">
        <v>848</v>
      </c>
      <c r="C421" s="267" t="s">
        <v>849</v>
      </c>
      <c r="D421" s="193">
        <v>2639.4</v>
      </c>
      <c r="E421" s="193">
        <v>0</v>
      </c>
      <c r="F421" s="44">
        <f t="shared" si="72"/>
        <v>0</v>
      </c>
    </row>
    <row r="422" spans="1:6" ht="12.75" customHeight="1" x14ac:dyDescent="0.2">
      <c r="A422" s="62" t="s">
        <v>629</v>
      </c>
      <c r="B422" s="63" t="s">
        <v>850</v>
      </c>
      <c r="C422" s="267" t="s">
        <v>851</v>
      </c>
      <c r="D422" s="59">
        <f>D6+D308</f>
        <v>1165672.6100000001</v>
      </c>
      <c r="E422" s="59">
        <f>E6+E308</f>
        <v>1220742.3900000001</v>
      </c>
      <c r="F422" s="44">
        <f t="shared" si="72"/>
        <v>104.72429218354887</v>
      </c>
    </row>
    <row r="423" spans="1:6" ht="12.75" customHeight="1" x14ac:dyDescent="0.2">
      <c r="A423" s="62" t="s">
        <v>629</v>
      </c>
      <c r="B423" s="63" t="s">
        <v>852</v>
      </c>
      <c r="C423" s="267" t="s">
        <v>853</v>
      </c>
      <c r="D423" s="59">
        <f t="shared" ref="D423:E423" si="103">D299+D360</f>
        <v>1085246.8299999998</v>
      </c>
      <c r="E423" s="59">
        <f t="shared" si="103"/>
        <v>1469419.8800000001</v>
      </c>
      <c r="F423" s="44">
        <f t="shared" si="72"/>
        <v>135.39960121330191</v>
      </c>
    </row>
    <row r="424" spans="1:6" ht="12.75" customHeight="1" x14ac:dyDescent="0.2">
      <c r="A424" s="62" t="s">
        <v>629</v>
      </c>
      <c r="B424" s="63" t="s">
        <v>854</v>
      </c>
      <c r="C424" s="267" t="s">
        <v>855</v>
      </c>
      <c r="D424" s="59">
        <f t="shared" ref="D424:E424" si="104">IF(D422&gt;=D423,D422-D423,0)</f>
        <v>80425.780000000261</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248677.49</v>
      </c>
      <c r="F425" s="44" t="str">
        <f t="shared" si="72"/>
        <v>-</v>
      </c>
    </row>
    <row r="426" spans="1:6" ht="12.75" customHeight="1" x14ac:dyDescent="0.2">
      <c r="A426" s="271" t="s">
        <v>858</v>
      </c>
      <c r="B426" s="182" t="s">
        <v>859</v>
      </c>
      <c r="C426" s="272" t="s">
        <v>860</v>
      </c>
      <c r="D426" s="59">
        <f t="shared" ref="D426:E426" si="106">IF(D302-D303+D419-D420&gt;=0,D302-D303+D419-D420,0)</f>
        <v>40995.199999999997</v>
      </c>
      <c r="E426" s="59">
        <f t="shared" si="106"/>
        <v>150197.86000000002</v>
      </c>
      <c r="F426" s="44">
        <f t="shared" si="72"/>
        <v>366.37913706970579</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5246.73</v>
      </c>
      <c r="E428" s="80">
        <f t="shared" si="108"/>
        <v>161812.74</v>
      </c>
      <c r="F428" s="60">
        <f t="shared" si="72"/>
        <v>3084.0683625801216</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1165672.6100000001</v>
      </c>
      <c r="E643" s="59">
        <f>E422+E430</f>
        <v>1220742.3900000001</v>
      </c>
      <c r="F643" s="44">
        <f t="shared" si="109"/>
        <v>104.72429218354887</v>
      </c>
    </row>
    <row r="644" spans="1:6" ht="12.75" customHeight="1" x14ac:dyDescent="0.2">
      <c r="A644" s="62" t="s">
        <v>629</v>
      </c>
      <c r="B644" s="63" t="s">
        <v>1285</v>
      </c>
      <c r="C644" s="267" t="s">
        <v>1286</v>
      </c>
      <c r="D644" s="59">
        <f>D423+D535</f>
        <v>1085246.8299999998</v>
      </c>
      <c r="E644" s="59">
        <f>E423+E535</f>
        <v>1469419.8800000001</v>
      </c>
      <c r="F644" s="44">
        <f t="shared" si="109"/>
        <v>135.39960121330191</v>
      </c>
    </row>
    <row r="645" spans="1:6" ht="12.75" customHeight="1" x14ac:dyDescent="0.2">
      <c r="A645" s="62" t="s">
        <v>629</v>
      </c>
      <c r="B645" s="63" t="s">
        <v>1287</v>
      </c>
      <c r="C645" s="267" t="s">
        <v>1288</v>
      </c>
      <c r="D645" s="59">
        <f t="shared" ref="D645:E645" si="163">IF(D643&gt;=D644,D643-D644,0)</f>
        <v>80425.780000000261</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248677.49</v>
      </c>
      <c r="F646" s="44" t="str">
        <f t="shared" si="109"/>
        <v>-</v>
      </c>
    </row>
    <row r="647" spans="1:6" ht="24" x14ac:dyDescent="0.2">
      <c r="A647" s="271" t="s">
        <v>1291</v>
      </c>
      <c r="B647" s="63" t="s">
        <v>1292</v>
      </c>
      <c r="C647" s="272" t="s">
        <v>1291</v>
      </c>
      <c r="D647" s="59">
        <f>IF(D426-D427+D641-D642&gt;=0,D426-D427+D641-D642,0)</f>
        <v>40995.199999999997</v>
      </c>
      <c r="E647" s="59">
        <f>IF(E426-E427+E641-E642&gt;=0,E426-E427+E641-E642,0)</f>
        <v>150197.86000000002</v>
      </c>
      <c r="F647" s="44">
        <f t="shared" si="109"/>
        <v>366.37913706970579</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121420.98000000026</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98479.629999999976</v>
      </c>
      <c r="F650" s="44" t="str">
        <f t="shared" si="109"/>
        <v>-</v>
      </c>
    </row>
    <row r="651" spans="1:6" ht="24" x14ac:dyDescent="0.2">
      <c r="A651" s="269" t="s">
        <v>1299</v>
      </c>
      <c r="B651" s="183" t="s">
        <v>1300</v>
      </c>
      <c r="C651" s="270" t="s">
        <v>1299</v>
      </c>
      <c r="D651" s="195">
        <v>148029.18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66819.73</v>
      </c>
      <c r="E653" s="193">
        <v>180011.38</v>
      </c>
      <c r="F653" s="44">
        <f t="shared" ref="F653:F740" si="167">IF(D653&lt;&gt;0,IF(E653/D653&gt;=100,"&gt;&gt;100",E653/D653*100),"-")</f>
        <v>269.3985444119574</v>
      </c>
    </row>
    <row r="654" spans="1:6" ht="12.75" customHeight="1" x14ac:dyDescent="0.2">
      <c r="A654" s="62" t="s">
        <v>1304</v>
      </c>
      <c r="B654" s="63" t="s">
        <v>1305</v>
      </c>
      <c r="C654" s="267" t="s">
        <v>1304</v>
      </c>
      <c r="D654" s="193">
        <v>300833.34999999998</v>
      </c>
      <c r="E654" s="193">
        <v>300209.15999999997</v>
      </c>
      <c r="F654" s="44">
        <f t="shared" si="167"/>
        <v>99.792513030885701</v>
      </c>
    </row>
    <row r="655" spans="1:6" ht="12.75" customHeight="1" x14ac:dyDescent="0.2">
      <c r="A655" s="62" t="s">
        <v>1306</v>
      </c>
      <c r="B655" s="63" t="s">
        <v>1307</v>
      </c>
      <c r="C655" s="267" t="s">
        <v>1306</v>
      </c>
      <c r="D655" s="193">
        <v>247728.22</v>
      </c>
      <c r="E655" s="193">
        <v>304779.40000000002</v>
      </c>
      <c r="F655" s="44">
        <f t="shared" si="167"/>
        <v>123.02974606607194</v>
      </c>
    </row>
    <row r="656" spans="1:6" ht="24" x14ac:dyDescent="0.2">
      <c r="A656" s="62">
        <v>11</v>
      </c>
      <c r="B656" s="63" t="s">
        <v>1308</v>
      </c>
      <c r="C656" s="267" t="s">
        <v>1309</v>
      </c>
      <c r="D656" s="59">
        <f t="shared" ref="D656:E656" si="168">+D653+D654-D655</f>
        <v>119924.85999999996</v>
      </c>
      <c r="E656" s="59">
        <f t="shared" si="168"/>
        <v>175441.13999999996</v>
      </c>
      <c r="F656" s="44">
        <f t="shared" si="167"/>
        <v>146.29255352059616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63</v>
      </c>
      <c r="E658" s="273">
        <v>64</v>
      </c>
      <c r="F658" s="44">
        <f t="shared" si="167"/>
        <v>101.58730158730158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62</v>
      </c>
      <c r="E660" s="273">
        <v>64</v>
      </c>
      <c r="F660" s="44">
        <f t="shared" si="167"/>
        <v>103.2258064516129</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874923.78</v>
      </c>
      <c r="E683" s="191">
        <v>1014010.97</v>
      </c>
      <c r="F683" s="70">
        <f t="shared" si="167"/>
        <v>115.89706362764535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63686.400000000001</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328</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1103.5999999999999</v>
      </c>
      <c r="E733" s="191">
        <v>882.88</v>
      </c>
      <c r="F733" s="70">
        <f t="shared" si="167"/>
        <v>80</v>
      </c>
    </row>
    <row r="734" spans="1:6" ht="12.75" customHeight="1" x14ac:dyDescent="0.2">
      <c r="A734" s="69">
        <v>32121</v>
      </c>
      <c r="B734" s="64" t="s">
        <v>1445</v>
      </c>
      <c r="C734" s="301" t="s">
        <v>1446</v>
      </c>
      <c r="D734" s="191">
        <v>27790.65</v>
      </c>
      <c r="E734" s="191">
        <v>31587.58</v>
      </c>
      <c r="F734" s="70">
        <f t="shared" si="167"/>
        <v>113.6626167434011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3021</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143.35</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1141.3599999999999</v>
      </c>
      <c r="E741" s="191">
        <v>1986.74</v>
      </c>
      <c r="F741" s="70">
        <f t="shared" ref="F741:F1006" si="169">IF(D741&lt;&gt;0,IF(E741/D741&gt;=100,"&gt;&gt;100",E741/D741*100),"-")</f>
        <v>174.06777879021519</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2612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110" zoomScaleNormal="110" workbookViewId="0">
      <selection activeCell="D10" sqref="D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204335.38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1402060.4000000004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468.12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1294690.4800000002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1026679.03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259016.74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594.08000000000004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3109.11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735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4556.5200000000004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23081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83820.800000000003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1317866.69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1312705.69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1025730.07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275650.27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683.94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4742.8500000000004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735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5163.5600000000004</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5161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288529.09000000032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288529.08999999997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14389.93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172398.36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17920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83820.800000000003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16875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iss</cp:lastModifiedBy>
  <cp:lastPrinted>2025-07-09T11:21:42Z</cp:lastPrinted>
  <dcterms:created xsi:type="dcterms:W3CDTF">2022-04-01T05:14:30Z</dcterms:created>
  <dcterms:modified xsi:type="dcterms:W3CDTF">2025-07-09T11:21:45Z</dcterms:modified>
</cp:coreProperties>
</file>