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C:\Users\iss\Desktop\"/>
    </mc:Choice>
  </mc:AlternateContent>
  <xr:revisionPtr revIDLastSave="0" documentId="13_ncr:1_{24EDE0AB-D689-43C4-BC94-AA9EDACEED6C}"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E307" i="9" s="1"/>
  <c r="B307" i="9" s="1"/>
  <c r="F307" i="9"/>
  <c r="H306" i="9"/>
  <c r="E306" i="9" s="1"/>
  <c r="B306" i="9" s="1"/>
  <c r="G306" i="9"/>
  <c r="F306" i="9"/>
  <c r="H305" i="9"/>
  <c r="G305" i="9"/>
  <c r="F305" i="9"/>
  <c r="E305" i="9"/>
  <c r="B305" i="9" s="1"/>
  <c r="H304" i="9"/>
  <c r="E304" i="9" s="1"/>
  <c r="B304" i="9" s="1"/>
  <c r="G304" i="9"/>
  <c r="F304" i="9"/>
  <c r="H303" i="9"/>
  <c r="G303" i="9"/>
  <c r="F303" i="9"/>
  <c r="H302" i="9"/>
  <c r="G302" i="9"/>
  <c r="F302" i="9"/>
  <c r="E302" i="9"/>
  <c r="B302" i="9" s="1"/>
  <c r="H301" i="9"/>
  <c r="G301" i="9"/>
  <c r="F301" i="9"/>
  <c r="H300" i="9"/>
  <c r="G300" i="9"/>
  <c r="E300" i="9" s="1"/>
  <c r="B300" i="9" s="1"/>
  <c r="F300" i="9"/>
  <c r="H299" i="9"/>
  <c r="E299" i="9" s="1"/>
  <c r="B299" i="9" s="1"/>
  <c r="G299" i="9"/>
  <c r="F299" i="9"/>
  <c r="H298" i="9"/>
  <c r="E298" i="9" s="1"/>
  <c r="B298" i="9" s="1"/>
  <c r="G298" i="9"/>
  <c r="F298" i="9"/>
  <c r="H297" i="9"/>
  <c r="G297" i="9"/>
  <c r="E297" i="9" s="1"/>
  <c r="B297" i="9" s="1"/>
  <c r="F297" i="9"/>
  <c r="H296" i="9"/>
  <c r="G296" i="9"/>
  <c r="E296" i="9" s="1"/>
  <c r="B296" i="9" s="1"/>
  <c r="F296" i="9"/>
  <c r="H295" i="9"/>
  <c r="E295" i="9" s="1"/>
  <c r="B295" i="9" s="1"/>
  <c r="G295" i="9"/>
  <c r="F295" i="9"/>
  <c r="H294" i="9"/>
  <c r="E294" i="9" s="1"/>
  <c r="B294" i="9" s="1"/>
  <c r="G294" i="9"/>
  <c r="F294" i="9"/>
  <c r="H293" i="9"/>
  <c r="G293" i="9"/>
  <c r="F293" i="9"/>
  <c r="H292" i="9"/>
  <c r="G292" i="9"/>
  <c r="F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F283" i="9"/>
  <c r="H282" i="9"/>
  <c r="G282" i="9"/>
  <c r="F282" i="9"/>
  <c r="F281" i="9"/>
  <c r="F280" i="9"/>
  <c r="F279" i="9"/>
  <c r="F277" i="9" s="1"/>
  <c r="F278" i="9"/>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M267" i="9"/>
  <c r="L267" i="9"/>
  <c r="F267" i="9"/>
  <c r="E267" i="9"/>
  <c r="B267" i="9" s="1"/>
  <c r="M266" i="9"/>
  <c r="L266" i="9"/>
  <c r="F266" i="9" s="1"/>
  <c r="B266" i="9" s="1"/>
  <c r="E266" i="9"/>
  <c r="M265" i="9"/>
  <c r="L265" i="9"/>
  <c r="F265" i="9" s="1"/>
  <c r="B265" i="9" s="1"/>
  <c r="E265" i="9"/>
  <c r="M264" i="9"/>
  <c r="L264" i="9"/>
  <c r="F264" i="9" s="1"/>
  <c r="E264" i="9"/>
  <c r="M263" i="9"/>
  <c r="L263" i="9"/>
  <c r="F263" i="9"/>
  <c r="E263" i="9"/>
  <c r="B263" i="9" s="1"/>
  <c r="M262" i="9"/>
  <c r="L262" i="9"/>
  <c r="F262" i="9" s="1"/>
  <c r="B262" i="9" s="1"/>
  <c r="E262" i="9"/>
  <c r="M261" i="9"/>
  <c r="L261" i="9"/>
  <c r="F261" i="9" s="1"/>
  <c r="B261" i="9" s="1"/>
  <c r="E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M255" i="9"/>
  <c r="L255" i="9"/>
  <c r="F255" i="9"/>
  <c r="B255" i="9" s="1"/>
  <c r="E255" i="9"/>
  <c r="M254" i="9"/>
  <c r="L254" i="9"/>
  <c r="F254" i="9" s="1"/>
  <c r="E254" i="9"/>
  <c r="B254" i="9" s="1"/>
  <c r="M253" i="9"/>
  <c r="F253" i="9" s="1"/>
  <c r="B253" i="9" s="1"/>
  <c r="L253" i="9"/>
  <c r="E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M247" i="9"/>
  <c r="L247" i="9"/>
  <c r="F247" i="9"/>
  <c r="B247" i="9" s="1"/>
  <c r="E247" i="9"/>
  <c r="M246" i="9"/>
  <c r="L246" i="9"/>
  <c r="F246" i="9" s="1"/>
  <c r="E246" i="9"/>
  <c r="B246" i="9" s="1"/>
  <c r="M245" i="9"/>
  <c r="F245" i="9" s="1"/>
  <c r="B245" i="9" s="1"/>
  <c r="L245" i="9"/>
  <c r="E245" i="9"/>
  <c r="M244" i="9"/>
  <c r="L244" i="9"/>
  <c r="F244" i="9" s="1"/>
  <c r="E244" i="9"/>
  <c r="B244" i="9" s="1"/>
  <c r="M243" i="9"/>
  <c r="L243" i="9"/>
  <c r="F243" i="9"/>
  <c r="B243" i="9" s="1"/>
  <c r="E243" i="9"/>
  <c r="M242" i="9"/>
  <c r="L242" i="9"/>
  <c r="F242" i="9" s="1"/>
  <c r="E242" i="9"/>
  <c r="M241" i="9"/>
  <c r="L241" i="9"/>
  <c r="F241" i="9" s="1"/>
  <c r="B241" i="9" s="1"/>
  <c r="E241" i="9"/>
  <c r="M240" i="9"/>
  <c r="L240" i="9"/>
  <c r="F240" i="9" s="1"/>
  <c r="E240" i="9"/>
  <c r="M239" i="9"/>
  <c r="L239" i="9"/>
  <c r="F239" i="9"/>
  <c r="B239" i="9" s="1"/>
  <c r="E239" i="9"/>
  <c r="M238" i="9"/>
  <c r="L238" i="9"/>
  <c r="F238" i="9" s="1"/>
  <c r="E238" i="9"/>
  <c r="B238" i="9" s="1"/>
  <c r="M237" i="9"/>
  <c r="L237" i="9"/>
  <c r="F237" i="9" s="1"/>
  <c r="B237" i="9" s="1"/>
  <c r="E237" i="9"/>
  <c r="M236" i="9"/>
  <c r="L236" i="9"/>
  <c r="F236" i="9" s="1"/>
  <c r="E236" i="9"/>
  <c r="B236" i="9" s="1"/>
  <c r="M235" i="9"/>
  <c r="L235" i="9"/>
  <c r="F235" i="9"/>
  <c r="B235" i="9" s="1"/>
  <c r="E235" i="9"/>
  <c r="M234" i="9"/>
  <c r="L234" i="9"/>
  <c r="F234" i="9" s="1"/>
  <c r="E234" i="9"/>
  <c r="M233" i="9"/>
  <c r="L233" i="9"/>
  <c r="F233" i="9" s="1"/>
  <c r="B233" i="9" s="1"/>
  <c r="E233" i="9"/>
  <c r="M232" i="9"/>
  <c r="L232" i="9"/>
  <c r="F232" i="9" s="1"/>
  <c r="E232" i="9"/>
  <c r="M231" i="9"/>
  <c r="L231" i="9"/>
  <c r="F231" i="9"/>
  <c r="B231" i="9" s="1"/>
  <c r="E231" i="9"/>
  <c r="M230" i="9"/>
  <c r="L230" i="9"/>
  <c r="F230" i="9" s="1"/>
  <c r="B230" i="9" s="1"/>
  <c r="E230" i="9"/>
  <c r="M229" i="9"/>
  <c r="L229" i="9"/>
  <c r="F229" i="9" s="1"/>
  <c r="B229" i="9" s="1"/>
  <c r="E229" i="9"/>
  <c r="M228" i="9"/>
  <c r="L228" i="9"/>
  <c r="F228" i="9" s="1"/>
  <c r="E228" i="9"/>
  <c r="B228" i="9" s="1"/>
  <c r="M227" i="9"/>
  <c r="L227" i="9"/>
  <c r="F227" i="9"/>
  <c r="B227" i="9" s="1"/>
  <c r="E227" i="9"/>
  <c r="M226" i="9"/>
  <c r="L226" i="9"/>
  <c r="F226" i="9" s="1"/>
  <c r="B226" i="9" s="1"/>
  <c r="E226" i="9"/>
  <c r="M225" i="9"/>
  <c r="L225" i="9"/>
  <c r="F225" i="9" s="1"/>
  <c r="B225" i="9" s="1"/>
  <c r="E225" i="9"/>
  <c r="M224" i="9"/>
  <c r="L224" i="9"/>
  <c r="F224" i="9" s="1"/>
  <c r="E224" i="9"/>
  <c r="M223" i="9"/>
  <c r="L223" i="9"/>
  <c r="F223" i="9"/>
  <c r="B223" i="9" s="1"/>
  <c r="E223" i="9"/>
  <c r="M222" i="9"/>
  <c r="L222" i="9"/>
  <c r="F222" i="9" s="1"/>
  <c r="B222" i="9" s="1"/>
  <c r="E222" i="9"/>
  <c r="M221" i="9"/>
  <c r="F221" i="9" s="1"/>
  <c r="B221" i="9" s="1"/>
  <c r="L221" i="9"/>
  <c r="E221" i="9"/>
  <c r="M220" i="9"/>
  <c r="L220" i="9"/>
  <c r="F220" i="9" s="1"/>
  <c r="E220" i="9"/>
  <c r="B220" i="9" s="1"/>
  <c r="M219" i="9"/>
  <c r="L219" i="9"/>
  <c r="F219" i="9"/>
  <c r="B219" i="9" s="1"/>
  <c r="E219" i="9"/>
  <c r="M218" i="9"/>
  <c r="L218" i="9"/>
  <c r="F218" i="9" s="1"/>
  <c r="B218" i="9" s="1"/>
  <c r="E218" i="9"/>
  <c r="M217" i="9"/>
  <c r="L217" i="9"/>
  <c r="E217" i="9"/>
  <c r="M216" i="9"/>
  <c r="L216" i="9"/>
  <c r="F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F84" i="9"/>
  <c r="H83" i="9"/>
  <c r="G83" i="9"/>
  <c r="F83" i="9"/>
  <c r="E83" i="9"/>
  <c r="B83" i="9" s="1"/>
  <c r="H82" i="9"/>
  <c r="G82" i="9"/>
  <c r="F82" i="9"/>
  <c r="E82" i="9"/>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F76" i="9"/>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E39" i="9" s="1"/>
  <c r="B39" i="9" s="1"/>
  <c r="G39" i="9"/>
  <c r="F39" i="9"/>
  <c r="H38" i="9"/>
  <c r="G38" i="9"/>
  <c r="E38" i="9" s="1"/>
  <c r="B38" i="9" s="1"/>
  <c r="F38" i="9"/>
  <c r="H37" i="9"/>
  <c r="G37" i="9"/>
  <c r="E37" i="9" s="1"/>
  <c r="B37" i="9" s="1"/>
  <c r="F37" i="9"/>
  <c r="H36" i="9"/>
  <c r="G36" i="9"/>
  <c r="F36" i="9"/>
  <c r="E36" i="9"/>
  <c r="B36" i="9" s="1"/>
  <c r="H35" i="9"/>
  <c r="E35" i="9" s="1"/>
  <c r="B35" i="9" s="1"/>
  <c r="G35" i="9"/>
  <c r="F35" i="9"/>
  <c r="H34" i="9"/>
  <c r="G34" i="9"/>
  <c r="E34" i="9" s="1"/>
  <c r="B34" i="9" s="1"/>
  <c r="F34" i="9"/>
  <c r="H33" i="9"/>
  <c r="G33" i="9"/>
  <c r="E33" i="9" s="1"/>
  <c r="B33" i="9" s="1"/>
  <c r="F33" i="9"/>
  <c r="H32" i="9"/>
  <c r="G32" i="9"/>
  <c r="F32" i="9"/>
  <c r="E32" i="9"/>
  <c r="B32" i="9" s="1"/>
  <c r="H31" i="9"/>
  <c r="E31" i="9" s="1"/>
  <c r="B31" i="9" s="1"/>
  <c r="G31" i="9"/>
  <c r="F31" i="9"/>
  <c r="H30" i="9"/>
  <c r="G30" i="9"/>
  <c r="E30" i="9" s="1"/>
  <c r="B30" i="9" s="1"/>
  <c r="F30" i="9"/>
  <c r="H29" i="9"/>
  <c r="G29" i="9"/>
  <c r="E29" i="9" s="1"/>
  <c r="B29" i="9" s="1"/>
  <c r="F29" i="9"/>
  <c r="H28" i="9"/>
  <c r="G28" i="9"/>
  <c r="F28" i="9"/>
  <c r="E28" i="9"/>
  <c r="B28" i="9" s="1"/>
  <c r="H27" i="9"/>
  <c r="G27" i="9"/>
  <c r="F27" i="9"/>
  <c r="H26" i="9"/>
  <c r="G26" i="9"/>
  <c r="E26" i="9" s="1"/>
  <c r="B26" i="9" s="1"/>
  <c r="F26" i="9"/>
  <c r="H25" i="9"/>
  <c r="G25" i="9"/>
  <c r="E25" i="9" s="1"/>
  <c r="B25" i="9" s="1"/>
  <c r="F25" i="9"/>
  <c r="H24" i="9"/>
  <c r="G24" i="9"/>
  <c r="F24" i="9"/>
  <c r="E24" i="9"/>
  <c r="B24" i="9" s="1"/>
  <c r="H23" i="9"/>
  <c r="E23" i="9" s="1"/>
  <c r="B23" i="9" s="1"/>
  <c r="G23" i="9"/>
  <c r="F23" i="9"/>
  <c r="H22" i="9"/>
  <c r="G22" i="9"/>
  <c r="E22" i="9" s="1"/>
  <c r="B22" i="9" s="1"/>
  <c r="F22" i="9"/>
  <c r="F21" i="9"/>
  <c r="F4" i="9"/>
  <c r="O3" i="9"/>
  <c r="G275" i="9" s="1"/>
  <c r="E275" i="9" s="1"/>
  <c r="I3" i="9"/>
  <c r="H3" i="9"/>
  <c r="G3" i="9"/>
  <c r="D101" i="8"/>
  <c r="I36" i="3" s="1"/>
  <c r="D95" i="8"/>
  <c r="D90" i="8"/>
  <c r="D85" i="8"/>
  <c r="C1560" i="1" s="1"/>
  <c r="H1560" i="1" s="1"/>
  <c r="D80" i="8"/>
  <c r="D75" i="8"/>
  <c r="D49" i="8" s="1"/>
  <c r="C1524" i="1" s="1"/>
  <c r="H1524" i="1" s="1"/>
  <c r="D70" i="8"/>
  <c r="D65" i="8"/>
  <c r="C1540" i="1" s="1"/>
  <c r="H1540" i="1" s="1"/>
  <c r="D60" i="8"/>
  <c r="D55" i="8"/>
  <c r="D50" i="8"/>
  <c r="D44" i="8"/>
  <c r="D36" i="8"/>
  <c r="D26" i="8"/>
  <c r="D24" i="8" s="1"/>
  <c r="C1499" i="1" s="1"/>
  <c r="H1499" i="1" s="1"/>
  <c r="D18" i="8"/>
  <c r="D8" i="8"/>
  <c r="D6" i="8" s="1"/>
  <c r="E44" i="7"/>
  <c r="D44" i="7"/>
  <c r="E39" i="7"/>
  <c r="E38" i="7" s="1"/>
  <c r="D39" i="7"/>
  <c r="D38" i="7" s="1"/>
  <c r="H31" i="3" s="1"/>
  <c r="E30" i="7"/>
  <c r="D30" i="7"/>
  <c r="C1461" i="1" s="1"/>
  <c r="H1461" i="1" s="1"/>
  <c r="E23" i="7"/>
  <c r="D23" i="7"/>
  <c r="D22" i="7" s="1"/>
  <c r="H30" i="3" s="1"/>
  <c r="E22" i="7"/>
  <c r="E14" i="7"/>
  <c r="D14" i="7"/>
  <c r="E7" i="7"/>
  <c r="E6" i="7" s="1"/>
  <c r="D7" i="7"/>
  <c r="D6" i="7" s="1"/>
  <c r="E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I27"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49" i="5"/>
  <c r="F248" i="5"/>
  <c r="F247" i="5"/>
  <c r="E246" i="5"/>
  <c r="D1223" i="1" s="1"/>
  <c r="D246" i="5"/>
  <c r="F244" i="5"/>
  <c r="F243" i="5"/>
  <c r="E242" i="5"/>
  <c r="D242" i="5"/>
  <c r="F242" i="5" s="1"/>
  <c r="F241" i="5"/>
  <c r="F240" i="5"/>
  <c r="E239" i="5"/>
  <c r="E238"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G311" i="9" s="1"/>
  <c r="E311" i="9" s="1"/>
  <c r="B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D180" i="5"/>
  <c r="F179" i="5"/>
  <c r="F178" i="5"/>
  <c r="E177" i="5"/>
  <c r="H308" i="9" s="1"/>
  <c r="D177" i="5"/>
  <c r="G308" i="9" s="1"/>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91" i="9" s="1"/>
  <c r="D149" i="5"/>
  <c r="G291" i="9" s="1"/>
  <c r="F148" i="5"/>
  <c r="F147" i="5"/>
  <c r="E146" i="5"/>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F77" i="5"/>
  <c r="F76" i="5"/>
  <c r="F75" i="5"/>
  <c r="F74" i="5"/>
  <c r="F73" i="5"/>
  <c r="F72" i="5"/>
  <c r="F71" i="5"/>
  <c r="E70" i="5"/>
  <c r="D70" i="5"/>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E12" i="5" s="1"/>
  <c r="D990" i="1"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c r="F11" i="5"/>
  <c r="F10" i="5"/>
  <c r="F9"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E528" i="4" s="1"/>
  <c r="D530" i="4"/>
  <c r="F527" i="4"/>
  <c r="F526" i="4"/>
  <c r="E525" i="4"/>
  <c r="D525" i="4"/>
  <c r="F525" i="4" s="1"/>
  <c r="F524" i="4"/>
  <c r="F523" i="4"/>
  <c r="E522" i="4"/>
  <c r="D522" i="4"/>
  <c r="F522" i="4" s="1"/>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D460" i="4"/>
  <c r="E459" i="4"/>
  <c r="D453" i="1"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D421" i="4"/>
  <c r="E418" i="4"/>
  <c r="D418" i="4"/>
  <c r="F418" i="4" s="1"/>
  <c r="E417" i="4"/>
  <c r="D412" i="1" s="1"/>
  <c r="D417" i="4"/>
  <c r="E416" i="4"/>
  <c r="D411" i="1" s="1"/>
  <c r="D416" i="4"/>
  <c r="D643" i="4" s="1"/>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E363" i="4"/>
  <c r="F362" i="4"/>
  <c r="F361" i="4"/>
  <c r="F360" i="4"/>
  <c r="F359" i="4"/>
  <c r="F358" i="4"/>
  <c r="F357" i="4"/>
  <c r="E356" i="4"/>
  <c r="E351" i="4" s="1"/>
  <c r="E350" i="4" s="1"/>
  <c r="D356" i="4"/>
  <c r="F356" i="4" s="1"/>
  <c r="F355" i="4"/>
  <c r="F354" i="4"/>
  <c r="F353" i="4"/>
  <c r="E352" i="4"/>
  <c r="D352" i="4"/>
  <c r="F352" i="4" s="1"/>
  <c r="D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D300" i="4"/>
  <c r="E298" i="4"/>
  <c r="E407" i="4" s="1"/>
  <c r="D402" i="1"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7" i="4"/>
  <c r="F186" i="4"/>
  <c r="F185" i="4"/>
  <c r="F184" i="4"/>
  <c r="F183" i="4"/>
  <c r="F182" i="4"/>
  <c r="F181" i="4"/>
  <c r="F180" i="4"/>
  <c r="F179" i="4"/>
  <c r="F178" i="4"/>
  <c r="E177" i="4"/>
  <c r="E163" i="4" s="1"/>
  <c r="E151"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3" i="4" s="1"/>
  <c r="F132" i="4"/>
  <c r="F131" i="4"/>
  <c r="F130" i="4"/>
  <c r="F129" i="4"/>
  <c r="E128" i="4"/>
  <c r="D128" i="4"/>
  <c r="F127" i="4"/>
  <c r="F126" i="4"/>
  <c r="E125" i="4"/>
  <c r="E124" i="4" s="1"/>
  <c r="D125" i="4"/>
  <c r="D124" i="4"/>
  <c r="F123" i="4"/>
  <c r="F122" i="4"/>
  <c r="F121" i="4"/>
  <c r="E120" i="4"/>
  <c r="D120" i="4"/>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E82" i="4"/>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G36" i="3"/>
  <c r="B36" i="3"/>
  <c r="G35" i="3"/>
  <c r="B35" i="3"/>
  <c r="G34" i="3"/>
  <c r="B34" i="3"/>
  <c r="I33" i="3"/>
  <c r="G33" i="3"/>
  <c r="B33" i="3"/>
  <c r="I32" i="3"/>
  <c r="H32" i="3"/>
  <c r="G32" i="3"/>
  <c r="B32" i="3"/>
  <c r="I31" i="3"/>
  <c r="G31" i="3"/>
  <c r="B31" i="3"/>
  <c r="I30" i="3"/>
  <c r="G30" i="3"/>
  <c r="B30" i="3"/>
  <c r="I29" i="3"/>
  <c r="G29" i="3"/>
  <c r="B29" i="3"/>
  <c r="G28" i="3"/>
  <c r="B28" i="3"/>
  <c r="G27" i="3"/>
  <c r="B27" i="3"/>
  <c r="I26" i="3"/>
  <c r="H26" i="3"/>
  <c r="G26" i="3"/>
  <c r="B26" i="3"/>
  <c r="G25" i="3"/>
  <c r="B25" i="3"/>
  <c r="G24" i="3"/>
  <c r="B24" i="3"/>
  <c r="G23" i="3"/>
  <c r="B23" i="3"/>
  <c r="G22" i="3"/>
  <c r="B22" i="3"/>
  <c r="G21" i="3"/>
  <c r="B21" i="3"/>
  <c r="H20"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1" i="1"/>
  <c r="H1481" i="1" s="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D1460" i="1"/>
  <c r="C1460" i="1"/>
  <c r="D1459" i="1"/>
  <c r="C1459" i="1"/>
  <c r="D1458" i="1"/>
  <c r="C1458" i="1"/>
  <c r="D1457" i="1"/>
  <c r="C1457" i="1"/>
  <c r="D1456" i="1"/>
  <c r="C1456" i="1"/>
  <c r="D1455" i="1"/>
  <c r="C1455" i="1"/>
  <c r="D1454" i="1"/>
  <c r="C1454" i="1"/>
  <c r="D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D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C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C1304" i="1"/>
  <c r="H1304" i="1" s="1"/>
  <c r="D1303" i="1"/>
  <c r="C1303" i="1"/>
  <c r="H1303" i="1" s="1"/>
  <c r="D1302" i="1"/>
  <c r="C1302" i="1"/>
  <c r="H1302" i="1" s="1"/>
  <c r="D1301" i="1"/>
  <c r="C1301" i="1"/>
  <c r="H1301" i="1" s="1"/>
  <c r="D1300" i="1"/>
  <c r="C1300" i="1"/>
  <c r="H1300"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D1240" i="1"/>
  <c r="C1240" i="1"/>
  <c r="D1239" i="1"/>
  <c r="C1239" i="1"/>
  <c r="H1239" i="1" s="1"/>
  <c r="D1238" i="1"/>
  <c r="C1238" i="1"/>
  <c r="H1238" i="1" s="1"/>
  <c r="D1237" i="1"/>
  <c r="C1237" i="1"/>
  <c r="H1237" i="1" s="1"/>
  <c r="D1236" i="1"/>
  <c r="C1236" i="1"/>
  <c r="H1236" i="1" s="1"/>
  <c r="D1235" i="1"/>
  <c r="D1234" i="1"/>
  <c r="C1234" i="1"/>
  <c r="H1234" i="1" s="1"/>
  <c r="D1233" i="1"/>
  <c r="C1233" i="1"/>
  <c r="H1233" i="1" s="1"/>
  <c r="D1232" i="1"/>
  <c r="C1232" i="1"/>
  <c r="H1232" i="1" s="1"/>
  <c r="D1231" i="1"/>
  <c r="C1231" i="1"/>
  <c r="H1231" i="1" s="1"/>
  <c r="D1230" i="1"/>
  <c r="C1230" i="1"/>
  <c r="H1230" i="1" s="1"/>
  <c r="D1229" i="1"/>
  <c r="C1229" i="1"/>
  <c r="D1228" i="1"/>
  <c r="C1228" i="1"/>
  <c r="H1228" i="1" s="1"/>
  <c r="D1227" i="1"/>
  <c r="C1227" i="1"/>
  <c r="D1226" i="1"/>
  <c r="C1226" i="1"/>
  <c r="H1226" i="1" s="1"/>
  <c r="D1225" i="1"/>
  <c r="C1225" i="1"/>
  <c r="H1225" i="1" s="1"/>
  <c r="D1224" i="1"/>
  <c r="C1224" i="1"/>
  <c r="C1223"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C1168" i="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C1124" i="1"/>
  <c r="H1124" i="1" s="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C1093" i="1"/>
  <c r="D1092" i="1"/>
  <c r="C1092" i="1"/>
  <c r="H1092" i="1" s="1"/>
  <c r="D1091" i="1"/>
  <c r="C1091" i="1"/>
  <c r="D1090" i="1"/>
  <c r="C1090" i="1"/>
  <c r="H1090" i="1" s="1"/>
  <c r="D1089" i="1"/>
  <c r="C1089" i="1"/>
  <c r="D1088" i="1"/>
  <c r="C1088" i="1"/>
  <c r="H1088" i="1" s="1"/>
  <c r="D1087" i="1"/>
  <c r="C1087" i="1"/>
  <c r="D1086" i="1"/>
  <c r="C1086" i="1"/>
  <c r="H1086" i="1" s="1"/>
  <c r="D1085" i="1"/>
  <c r="C1085" i="1"/>
  <c r="C1084" i="1"/>
  <c r="D1083" i="1"/>
  <c r="C1083" i="1"/>
  <c r="D1082" i="1"/>
  <c r="C1082" i="1"/>
  <c r="H1082" i="1" s="1"/>
  <c r="D1081" i="1"/>
  <c r="C1081" i="1"/>
  <c r="D1080" i="1"/>
  <c r="C1080" i="1"/>
  <c r="H1080" i="1" s="1"/>
  <c r="D1079" i="1"/>
  <c r="C1079" i="1"/>
  <c r="D1078" i="1"/>
  <c r="C1078" i="1"/>
  <c r="H1078" i="1" s="1"/>
  <c r="D1077" i="1"/>
  <c r="C1077" i="1"/>
  <c r="D1076" i="1"/>
  <c r="C1076" i="1"/>
  <c r="H1076" i="1" s="1"/>
  <c r="D1075" i="1"/>
  <c r="C1075" i="1"/>
  <c r="D1074" i="1"/>
  <c r="C1074" i="1"/>
  <c r="H1074" i="1" s="1"/>
  <c r="D1073" i="1"/>
  <c r="C1073" i="1"/>
  <c r="D1072" i="1"/>
  <c r="C1072" i="1"/>
  <c r="H1072" i="1" s="1"/>
  <c r="D1071" i="1"/>
  <c r="C1071" i="1"/>
  <c r="D1070" i="1"/>
  <c r="C1070" i="1"/>
  <c r="H1070" i="1" s="1"/>
  <c r="D1069" i="1"/>
  <c r="C1069" i="1"/>
  <c r="D1068" i="1"/>
  <c r="C1068" i="1"/>
  <c r="H1068" i="1" s="1"/>
  <c r="D1067" i="1"/>
  <c r="C1067" i="1"/>
  <c r="D1066" i="1"/>
  <c r="C1066" i="1"/>
  <c r="H1066" i="1" s="1"/>
  <c r="D1064" i="1"/>
  <c r="C1064" i="1"/>
  <c r="H1064" i="1" s="1"/>
  <c r="D1063" i="1"/>
  <c r="C1063" i="1"/>
  <c r="D1062" i="1"/>
  <c r="C1062" i="1"/>
  <c r="H1062" i="1" s="1"/>
  <c r="D1061" i="1"/>
  <c r="C1061" i="1"/>
  <c r="D1060" i="1"/>
  <c r="C1060" i="1"/>
  <c r="H1060" i="1" s="1"/>
  <c r="D1059" i="1"/>
  <c r="C1059" i="1"/>
  <c r="D1058" i="1"/>
  <c r="C1058" i="1"/>
  <c r="H1058" i="1" s="1"/>
  <c r="D1057" i="1"/>
  <c r="C1057" i="1"/>
  <c r="D1056" i="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C990" i="1"/>
  <c r="H990" i="1" s="1"/>
  <c r="D989" i="1"/>
  <c r="C989" i="1"/>
  <c r="H989" i="1" s="1"/>
  <c r="D988" i="1"/>
  <c r="C988" i="1"/>
  <c r="H988" i="1" s="1"/>
  <c r="D987" i="1"/>
  <c r="C987" i="1"/>
  <c r="H987" i="1" s="1"/>
  <c r="D986" i="1"/>
  <c r="C986" i="1"/>
  <c r="H986" i="1" s="1"/>
  <c r="C985" i="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H896" i="1" s="1"/>
  <c r="D895" i="1"/>
  <c r="C895" i="1"/>
  <c r="D894" i="1"/>
  <c r="C894" i="1"/>
  <c r="H894" i="1" s="1"/>
  <c r="D893" i="1"/>
  <c r="C893" i="1"/>
  <c r="D892" i="1"/>
  <c r="C892" i="1"/>
  <c r="H892" i="1" s="1"/>
  <c r="D891" i="1"/>
  <c r="C891" i="1"/>
  <c r="D890" i="1"/>
  <c r="C890" i="1"/>
  <c r="H890" i="1" s="1"/>
  <c r="D889" i="1"/>
  <c r="C889" i="1"/>
  <c r="D888" i="1"/>
  <c r="C888" i="1"/>
  <c r="H888" i="1" s="1"/>
  <c r="D887" i="1"/>
  <c r="C887" i="1"/>
  <c r="D886" i="1"/>
  <c r="C886" i="1"/>
  <c r="H886" i="1" s="1"/>
  <c r="D885" i="1"/>
  <c r="C885" i="1"/>
  <c r="D884" i="1"/>
  <c r="C884" i="1"/>
  <c r="H884" i="1" s="1"/>
  <c r="D883" i="1"/>
  <c r="C883" i="1"/>
  <c r="D882" i="1"/>
  <c r="C882" i="1"/>
  <c r="H882" i="1" s="1"/>
  <c r="D881" i="1"/>
  <c r="C881" i="1"/>
  <c r="D880" i="1"/>
  <c r="C880" i="1"/>
  <c r="H880" i="1" s="1"/>
  <c r="D879" i="1"/>
  <c r="C879" i="1"/>
  <c r="D878" i="1"/>
  <c r="C878" i="1"/>
  <c r="H878" i="1" s="1"/>
  <c r="D877" i="1"/>
  <c r="C877" i="1"/>
  <c r="D876" i="1"/>
  <c r="C876" i="1"/>
  <c r="H876" i="1" s="1"/>
  <c r="D875" i="1"/>
  <c r="C875" i="1"/>
  <c r="D874" i="1"/>
  <c r="C874" i="1"/>
  <c r="H874" i="1" s="1"/>
  <c r="D873" i="1"/>
  <c r="C873" i="1"/>
  <c r="D872" i="1"/>
  <c r="C872" i="1"/>
  <c r="H872" i="1" s="1"/>
  <c r="D871" i="1"/>
  <c r="C871" i="1"/>
  <c r="D870" i="1"/>
  <c r="C870" i="1"/>
  <c r="H870" i="1" s="1"/>
  <c r="D869" i="1"/>
  <c r="C869" i="1"/>
  <c r="D868" i="1"/>
  <c r="C868" i="1"/>
  <c r="H868" i="1" s="1"/>
  <c r="D867" i="1"/>
  <c r="C867" i="1"/>
  <c r="D866" i="1"/>
  <c r="C866" i="1"/>
  <c r="H866" i="1" s="1"/>
  <c r="D865" i="1"/>
  <c r="C865" i="1"/>
  <c r="D864" i="1"/>
  <c r="C864" i="1"/>
  <c r="H864" i="1" s="1"/>
  <c r="D863" i="1"/>
  <c r="C863" i="1"/>
  <c r="D862" i="1"/>
  <c r="C862" i="1"/>
  <c r="H862" i="1" s="1"/>
  <c r="D861" i="1"/>
  <c r="C861" i="1"/>
  <c r="D860" i="1"/>
  <c r="C860" i="1"/>
  <c r="H860" i="1" s="1"/>
  <c r="D859" i="1"/>
  <c r="C859" i="1"/>
  <c r="D858" i="1"/>
  <c r="C858" i="1"/>
  <c r="H858" i="1" s="1"/>
  <c r="D857" i="1"/>
  <c r="C857" i="1"/>
  <c r="D856" i="1"/>
  <c r="C856" i="1"/>
  <c r="H856" i="1" s="1"/>
  <c r="D855" i="1"/>
  <c r="C855" i="1"/>
  <c r="D854" i="1"/>
  <c r="C854" i="1"/>
  <c r="H854" i="1" s="1"/>
  <c r="D853" i="1"/>
  <c r="C853" i="1"/>
  <c r="D852" i="1"/>
  <c r="C852" i="1"/>
  <c r="H852" i="1" s="1"/>
  <c r="D851" i="1"/>
  <c r="C851" i="1"/>
  <c r="D850" i="1"/>
  <c r="C850" i="1"/>
  <c r="H850" i="1" s="1"/>
  <c r="D849" i="1"/>
  <c r="C849" i="1"/>
  <c r="D848" i="1"/>
  <c r="C848" i="1"/>
  <c r="H848" i="1" s="1"/>
  <c r="D847" i="1"/>
  <c r="C847" i="1"/>
  <c r="D846" i="1"/>
  <c r="C846" i="1"/>
  <c r="H846" i="1" s="1"/>
  <c r="D845" i="1"/>
  <c r="C845" i="1"/>
  <c r="D844" i="1"/>
  <c r="C844" i="1"/>
  <c r="H844" i="1" s="1"/>
  <c r="D843" i="1"/>
  <c r="C843" i="1"/>
  <c r="D842" i="1"/>
  <c r="C842" i="1"/>
  <c r="H842" i="1" s="1"/>
  <c r="D841" i="1"/>
  <c r="C841" i="1"/>
  <c r="D840" i="1"/>
  <c r="C840" i="1"/>
  <c r="H840" i="1" s="1"/>
  <c r="D839" i="1"/>
  <c r="C839" i="1"/>
  <c r="D838" i="1"/>
  <c r="C838" i="1"/>
  <c r="H838" i="1" s="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H826" i="1" s="1"/>
  <c r="D825" i="1"/>
  <c r="C825" i="1"/>
  <c r="D824" i="1"/>
  <c r="C824" i="1"/>
  <c r="H824" i="1" s="1"/>
  <c r="D823" i="1"/>
  <c r="C823" i="1"/>
  <c r="D822" i="1"/>
  <c r="C822" i="1"/>
  <c r="H822" i="1" s="1"/>
  <c r="D821" i="1"/>
  <c r="C821" i="1"/>
  <c r="D820" i="1"/>
  <c r="C820" i="1"/>
  <c r="H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H808" i="1" s="1"/>
  <c r="D807" i="1"/>
  <c r="C807" i="1"/>
  <c r="D806" i="1"/>
  <c r="C806" i="1"/>
  <c r="H806" i="1" s="1"/>
  <c r="D805" i="1"/>
  <c r="C805" i="1"/>
  <c r="D804" i="1"/>
  <c r="C804" i="1"/>
  <c r="H804" i="1" s="1"/>
  <c r="D803" i="1"/>
  <c r="C803" i="1"/>
  <c r="D802" i="1"/>
  <c r="C802" i="1"/>
  <c r="H802" i="1" s="1"/>
  <c r="D801" i="1"/>
  <c r="C801" i="1"/>
  <c r="D800" i="1"/>
  <c r="C800" i="1"/>
  <c r="H800" i="1" s="1"/>
  <c r="D799" i="1"/>
  <c r="C799" i="1"/>
  <c r="D798" i="1"/>
  <c r="C798" i="1"/>
  <c r="H798" i="1" s="1"/>
  <c r="D797" i="1"/>
  <c r="C797" i="1"/>
  <c r="D796" i="1"/>
  <c r="C796" i="1"/>
  <c r="H796" i="1" s="1"/>
  <c r="D795" i="1"/>
  <c r="C795" i="1"/>
  <c r="D794" i="1"/>
  <c r="C794" i="1"/>
  <c r="H794" i="1" s="1"/>
  <c r="D793" i="1"/>
  <c r="C793" i="1"/>
  <c r="D792" i="1"/>
  <c r="C792" i="1"/>
  <c r="H792" i="1" s="1"/>
  <c r="D791" i="1"/>
  <c r="C791" i="1"/>
  <c r="D790" i="1"/>
  <c r="C790" i="1"/>
  <c r="H790" i="1" s="1"/>
  <c r="D789" i="1"/>
  <c r="C789" i="1"/>
  <c r="D788" i="1"/>
  <c r="C788" i="1"/>
  <c r="H788" i="1" s="1"/>
  <c r="D787" i="1"/>
  <c r="C787" i="1"/>
  <c r="D786" i="1"/>
  <c r="C786" i="1"/>
  <c r="H786" i="1" s="1"/>
  <c r="D785" i="1"/>
  <c r="C785" i="1"/>
  <c r="D784" i="1"/>
  <c r="C784" i="1"/>
  <c r="H784" i="1" s="1"/>
  <c r="D783" i="1"/>
  <c r="C783" i="1"/>
  <c r="D782" i="1"/>
  <c r="C782" i="1"/>
  <c r="H782" i="1" s="1"/>
  <c r="D781" i="1"/>
  <c r="C781" i="1"/>
  <c r="D780" i="1"/>
  <c r="C780" i="1"/>
  <c r="H780" i="1" s="1"/>
  <c r="D779" i="1"/>
  <c r="C779" i="1"/>
  <c r="D778" i="1"/>
  <c r="C778" i="1"/>
  <c r="H778" i="1" s="1"/>
  <c r="D777" i="1"/>
  <c r="C777" i="1"/>
  <c r="D776" i="1"/>
  <c r="C776" i="1"/>
  <c r="H776" i="1" s="1"/>
  <c r="D775" i="1"/>
  <c r="C775" i="1"/>
  <c r="D774" i="1"/>
  <c r="C774" i="1"/>
  <c r="H774" i="1" s="1"/>
  <c r="D773" i="1"/>
  <c r="C773" i="1"/>
  <c r="D772" i="1"/>
  <c r="C772" i="1"/>
  <c r="H772" i="1" s="1"/>
  <c r="D771" i="1"/>
  <c r="C771" i="1"/>
  <c r="D770" i="1"/>
  <c r="C770" i="1"/>
  <c r="H770" i="1" s="1"/>
  <c r="D769" i="1"/>
  <c r="C769" i="1"/>
  <c r="D768" i="1"/>
  <c r="C768" i="1"/>
  <c r="H768" i="1" s="1"/>
  <c r="D767" i="1"/>
  <c r="C767" i="1"/>
  <c r="D766" i="1"/>
  <c r="C766" i="1"/>
  <c r="H766" i="1" s="1"/>
  <c r="D765" i="1"/>
  <c r="C765" i="1"/>
  <c r="D764" i="1"/>
  <c r="C764" i="1"/>
  <c r="H764" i="1" s="1"/>
  <c r="D763" i="1"/>
  <c r="C763" i="1"/>
  <c r="D762" i="1"/>
  <c r="C762" i="1"/>
  <c r="H762" i="1" s="1"/>
  <c r="D761" i="1"/>
  <c r="C761" i="1"/>
  <c r="D760" i="1"/>
  <c r="C760" i="1"/>
  <c r="H760" i="1" s="1"/>
  <c r="D759" i="1"/>
  <c r="C759" i="1"/>
  <c r="D758" i="1"/>
  <c r="C758" i="1"/>
  <c r="H758" i="1" s="1"/>
  <c r="D757" i="1"/>
  <c r="C757" i="1"/>
  <c r="D756" i="1"/>
  <c r="C756" i="1"/>
  <c r="H756" i="1" s="1"/>
  <c r="D755" i="1"/>
  <c r="C755" i="1"/>
  <c r="D754" i="1"/>
  <c r="C754" i="1"/>
  <c r="H754" i="1" s="1"/>
  <c r="D753" i="1"/>
  <c r="C753" i="1"/>
  <c r="D752" i="1"/>
  <c r="C752" i="1"/>
  <c r="H752" i="1" s="1"/>
  <c r="D751" i="1"/>
  <c r="C751" i="1"/>
  <c r="D750" i="1"/>
  <c r="C750" i="1"/>
  <c r="H750" i="1" s="1"/>
  <c r="D749" i="1"/>
  <c r="C749" i="1"/>
  <c r="D748" i="1"/>
  <c r="C748" i="1"/>
  <c r="H748" i="1" s="1"/>
  <c r="D747" i="1"/>
  <c r="C747" i="1"/>
  <c r="D746" i="1"/>
  <c r="C746" i="1"/>
  <c r="H746" i="1" s="1"/>
  <c r="D745" i="1"/>
  <c r="C745" i="1"/>
  <c r="D744" i="1"/>
  <c r="C744" i="1"/>
  <c r="H744" i="1" s="1"/>
  <c r="D743" i="1"/>
  <c r="C743" i="1"/>
  <c r="D742" i="1"/>
  <c r="C742" i="1"/>
  <c r="H742" i="1" s="1"/>
  <c r="D741" i="1"/>
  <c r="C741" i="1"/>
  <c r="D740" i="1"/>
  <c r="C740" i="1"/>
  <c r="H740" i="1" s="1"/>
  <c r="D739" i="1"/>
  <c r="C739" i="1"/>
  <c r="D738" i="1"/>
  <c r="C738" i="1"/>
  <c r="H738" i="1" s="1"/>
  <c r="D737" i="1"/>
  <c r="C737" i="1"/>
  <c r="D736" i="1"/>
  <c r="C736" i="1"/>
  <c r="H736" i="1" s="1"/>
  <c r="D735" i="1"/>
  <c r="C735" i="1"/>
  <c r="D734" i="1"/>
  <c r="C734" i="1"/>
  <c r="H734" i="1" s="1"/>
  <c r="D733" i="1"/>
  <c r="C733" i="1"/>
  <c r="D732" i="1"/>
  <c r="C732" i="1"/>
  <c r="H732" i="1" s="1"/>
  <c r="D731" i="1"/>
  <c r="C731" i="1"/>
  <c r="D730" i="1"/>
  <c r="C730" i="1"/>
  <c r="H730" i="1" s="1"/>
  <c r="D729" i="1"/>
  <c r="C729" i="1"/>
  <c r="D728" i="1"/>
  <c r="C728" i="1"/>
  <c r="H728" i="1" s="1"/>
  <c r="D727" i="1"/>
  <c r="C727" i="1"/>
  <c r="D726" i="1"/>
  <c r="C726" i="1"/>
  <c r="H726" i="1" s="1"/>
  <c r="D725" i="1"/>
  <c r="C725" i="1"/>
  <c r="D724" i="1"/>
  <c r="C724" i="1"/>
  <c r="H724" i="1" s="1"/>
  <c r="D723" i="1"/>
  <c r="C723" i="1"/>
  <c r="D722" i="1"/>
  <c r="C722" i="1"/>
  <c r="H722" i="1" s="1"/>
  <c r="D721" i="1"/>
  <c r="C721" i="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D643" i="1"/>
  <c r="C643" i="1"/>
  <c r="H643" i="1" s="1"/>
  <c r="D642" i="1"/>
  <c r="C642" i="1"/>
  <c r="H642" i="1" s="1"/>
  <c r="D641" i="1"/>
  <c r="C641" i="1"/>
  <c r="H641" i="1" s="1"/>
  <c r="C637" i="1"/>
  <c r="D632" i="1"/>
  <c r="C632" i="1"/>
  <c r="D631" i="1"/>
  <c r="C631" i="1"/>
  <c r="H631" i="1" s="1"/>
  <c r="D628" i="1"/>
  <c r="C628" i="1"/>
  <c r="D627" i="1"/>
  <c r="C627" i="1"/>
  <c r="D626" i="1"/>
  <c r="D625" i="1"/>
  <c r="C625" i="1"/>
  <c r="H625" i="1" s="1"/>
  <c r="D624" i="1"/>
  <c r="C624" i="1"/>
  <c r="D623" i="1"/>
  <c r="C623" i="1"/>
  <c r="H623" i="1" s="1"/>
  <c r="D622" i="1"/>
  <c r="C622" i="1"/>
  <c r="D621" i="1"/>
  <c r="C621" i="1"/>
  <c r="H621" i="1" s="1"/>
  <c r="D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D605" i="1"/>
  <c r="C605" i="1"/>
  <c r="H605" i="1" s="1"/>
  <c r="D604" i="1"/>
  <c r="C604" i="1"/>
  <c r="D603" i="1"/>
  <c r="C603" i="1"/>
  <c r="H603" i="1" s="1"/>
  <c r="D602" i="1"/>
  <c r="C602" i="1"/>
  <c r="D601" i="1"/>
  <c r="C601" i="1"/>
  <c r="H601" i="1" s="1"/>
  <c r="D600" i="1"/>
  <c r="C600" i="1"/>
  <c r="D599" i="1"/>
  <c r="C599" i="1"/>
  <c r="H599" i="1" s="1"/>
  <c r="D598" i="1"/>
  <c r="C598" i="1"/>
  <c r="D597" i="1"/>
  <c r="C597" i="1"/>
  <c r="H597" i="1" s="1"/>
  <c r="D596" i="1"/>
  <c r="C596" i="1"/>
  <c r="D595" i="1"/>
  <c r="C595" i="1"/>
  <c r="H595" i="1" s="1"/>
  <c r="D594" i="1"/>
  <c r="C594" i="1"/>
  <c r="D593" i="1"/>
  <c r="C593" i="1"/>
  <c r="H593" i="1" s="1"/>
  <c r="D592" i="1"/>
  <c r="C592" i="1"/>
  <c r="D591" i="1"/>
  <c r="C591" i="1"/>
  <c r="H591" i="1" s="1"/>
  <c r="D590" i="1"/>
  <c r="C590" i="1"/>
  <c r="D589" i="1"/>
  <c r="C589" i="1"/>
  <c r="H589" i="1" s="1"/>
  <c r="D588" i="1"/>
  <c r="C588" i="1"/>
  <c r="D587" i="1"/>
  <c r="C587" i="1"/>
  <c r="H587" i="1" s="1"/>
  <c r="D586" i="1"/>
  <c r="C586" i="1"/>
  <c r="D585" i="1"/>
  <c r="C585" i="1"/>
  <c r="H585" i="1" s="1"/>
  <c r="D584" i="1"/>
  <c r="D583" i="1"/>
  <c r="C583" i="1"/>
  <c r="D582" i="1"/>
  <c r="C582" i="1"/>
  <c r="D581" i="1"/>
  <c r="C581" i="1"/>
  <c r="D580" i="1"/>
  <c r="C580" i="1"/>
  <c r="D579" i="1"/>
  <c r="C579" i="1"/>
  <c r="D578" i="1"/>
  <c r="C578" i="1"/>
  <c r="D577" i="1"/>
  <c r="C577" i="1"/>
  <c r="D576" i="1"/>
  <c r="C576" i="1"/>
  <c r="D575" i="1"/>
  <c r="C575" i="1"/>
  <c r="D574" i="1"/>
  <c r="D573" i="1"/>
  <c r="C573" i="1"/>
  <c r="H573" i="1" s="1"/>
  <c r="D572" i="1"/>
  <c r="C572" i="1"/>
  <c r="D571" i="1"/>
  <c r="C571" i="1"/>
  <c r="H571" i="1" s="1"/>
  <c r="D570" i="1"/>
  <c r="C570" i="1"/>
  <c r="D569" i="1"/>
  <c r="C569" i="1"/>
  <c r="H569" i="1" s="1"/>
  <c r="D568" i="1"/>
  <c r="C568" i="1"/>
  <c r="D567" i="1"/>
  <c r="C567" i="1"/>
  <c r="H567" i="1" s="1"/>
  <c r="D566" i="1"/>
  <c r="C566" i="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2" i="1"/>
  <c r="D521" i="1"/>
  <c r="C521" i="1"/>
  <c r="H521" i="1" s="1"/>
  <c r="D520" i="1"/>
  <c r="C520" i="1"/>
  <c r="H520" i="1" s="1"/>
  <c r="D519" i="1"/>
  <c r="D518" i="1"/>
  <c r="C518" i="1"/>
  <c r="H518" i="1" s="1"/>
  <c r="D517" i="1"/>
  <c r="C517" i="1"/>
  <c r="H517" i="1" s="1"/>
  <c r="D516" i="1"/>
  <c r="C516" i="1"/>
  <c r="H516" i="1" s="1"/>
  <c r="D515" i="1"/>
  <c r="C515" i="1"/>
  <c r="H515" i="1" s="1"/>
  <c r="D514" i="1"/>
  <c r="C514" i="1"/>
  <c r="H514" i="1" s="1"/>
  <c r="D513" i="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3" i="1"/>
  <c r="C413" i="1"/>
  <c r="H413" i="1" s="1"/>
  <c r="C412" i="1"/>
  <c r="C411" i="1"/>
  <c r="D406" i="1"/>
  <c r="C406" i="1"/>
  <c r="H406" i="1" s="1"/>
  <c r="D405" i="1"/>
  <c r="C405" i="1"/>
  <c r="D404" i="1"/>
  <c r="C404" i="1"/>
  <c r="H404" i="1" s="1"/>
  <c r="D401" i="1"/>
  <c r="C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C368" i="1"/>
  <c r="H368" i="1" s="1"/>
  <c r="D367" i="1"/>
  <c r="C367" i="1"/>
  <c r="D366" i="1"/>
  <c r="C366" i="1"/>
  <c r="H366" i="1" s="1"/>
  <c r="D365" i="1"/>
  <c r="C365" i="1"/>
  <c r="D364" i="1"/>
  <c r="C364" i="1"/>
  <c r="H364" i="1" s="1"/>
  <c r="D363" i="1"/>
  <c r="C363" i="1"/>
  <c r="D362" i="1"/>
  <c r="C362" i="1"/>
  <c r="H362" i="1" s="1"/>
  <c r="D361" i="1"/>
  <c r="C361" i="1"/>
  <c r="D360" i="1"/>
  <c r="C360" i="1"/>
  <c r="H360" i="1" s="1"/>
  <c r="D359" i="1"/>
  <c r="C359" i="1"/>
  <c r="D358" i="1"/>
  <c r="D357" i="1"/>
  <c r="C357" i="1"/>
  <c r="D356" i="1"/>
  <c r="C356" i="1"/>
  <c r="H356" i="1" s="1"/>
  <c r="D355" i="1"/>
  <c r="C355" i="1"/>
  <c r="D354" i="1"/>
  <c r="C354" i="1"/>
  <c r="H354" i="1" s="1"/>
  <c r="D353" i="1"/>
  <c r="C353" i="1"/>
  <c r="D352" i="1"/>
  <c r="C352" i="1"/>
  <c r="H352" i="1" s="1"/>
  <c r="D351" i="1"/>
  <c r="C351" i="1"/>
  <c r="D350" i="1"/>
  <c r="C350" i="1"/>
  <c r="H350" i="1" s="1"/>
  <c r="D349" i="1"/>
  <c r="C349" i="1"/>
  <c r="D348" i="1"/>
  <c r="C348" i="1"/>
  <c r="H348" i="1" s="1"/>
  <c r="D347" i="1"/>
  <c r="C347" i="1"/>
  <c r="D346" i="1"/>
  <c r="C346" i="1"/>
  <c r="H346" i="1" s="1"/>
  <c r="D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C316" i="1"/>
  <c r="H316" i="1" s="1"/>
  <c r="D315" i="1"/>
  <c r="C315" i="1"/>
  <c r="D314" i="1"/>
  <c r="C314" i="1"/>
  <c r="H314" i="1" s="1"/>
  <c r="D313" i="1"/>
  <c r="C313" i="1"/>
  <c r="D312" i="1"/>
  <c r="C312" i="1"/>
  <c r="H312" i="1" s="1"/>
  <c r="D311" i="1"/>
  <c r="C311" i="1"/>
  <c r="D310" i="1"/>
  <c r="C310" i="1"/>
  <c r="H310" i="1" s="1"/>
  <c r="D309" i="1"/>
  <c r="C309" i="1"/>
  <c r="D308" i="1"/>
  <c r="C308" i="1"/>
  <c r="H308" i="1" s="1"/>
  <c r="D307" i="1"/>
  <c r="C307" i="1"/>
  <c r="D306" i="1"/>
  <c r="D305" i="1"/>
  <c r="C305" i="1"/>
  <c r="D304" i="1"/>
  <c r="C304" i="1"/>
  <c r="H304" i="1" s="1"/>
  <c r="D303" i="1"/>
  <c r="C303" i="1"/>
  <c r="D302" i="1"/>
  <c r="C302" i="1"/>
  <c r="H302" i="1" s="1"/>
  <c r="D301" i="1"/>
  <c r="C301" i="1"/>
  <c r="D300" i="1"/>
  <c r="C300" i="1"/>
  <c r="H300" i="1" s="1"/>
  <c r="D299" i="1"/>
  <c r="C299" i="1"/>
  <c r="D298" i="1"/>
  <c r="C298" i="1"/>
  <c r="H298" i="1" s="1"/>
  <c r="D297" i="1"/>
  <c r="C297" i="1"/>
  <c r="D296" i="1"/>
  <c r="C296" i="1"/>
  <c r="H296" i="1" s="1"/>
  <c r="D295" i="1"/>
  <c r="C295" i="1"/>
  <c r="D294" i="1"/>
  <c r="D293" i="1"/>
  <c r="D292" i="1"/>
  <c r="C292" i="1"/>
  <c r="H292" i="1" s="1"/>
  <c r="D291" i="1"/>
  <c r="C291" i="1"/>
  <c r="D290" i="1"/>
  <c r="C290" i="1"/>
  <c r="H290" i="1" s="1"/>
  <c r="D289" i="1"/>
  <c r="C289" i="1"/>
  <c r="D288" i="1"/>
  <c r="C288" i="1"/>
  <c r="H288" i="1" s="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D270" i="1"/>
  <c r="C270" i="1"/>
  <c r="H270" i="1" s="1"/>
  <c r="D269" i="1"/>
  <c r="C269" i="1"/>
  <c r="D268" i="1"/>
  <c r="C268" i="1"/>
  <c r="H268" i="1" s="1"/>
  <c r="D267" i="1"/>
  <c r="C267" i="1"/>
  <c r="D266" i="1"/>
  <c r="C266" i="1"/>
  <c r="H266" i="1" s="1"/>
  <c r="D265" i="1"/>
  <c r="C265" i="1"/>
  <c r="D264" i="1"/>
  <c r="C264" i="1"/>
  <c r="H264" i="1" s="1"/>
  <c r="D263" i="1"/>
  <c r="C263" i="1"/>
  <c r="D262" i="1"/>
  <c r="C262" i="1"/>
  <c r="H262" i="1" s="1"/>
  <c r="D261" i="1"/>
  <c r="C261" i="1"/>
  <c r="C260" i="1"/>
  <c r="D259" i="1"/>
  <c r="D258" i="1"/>
  <c r="C258" i="1"/>
  <c r="H258" i="1" s="1"/>
  <c r="D257" i="1"/>
  <c r="C257" i="1"/>
  <c r="D256" i="1"/>
  <c r="C256" i="1"/>
  <c r="H256" i="1" s="1"/>
  <c r="D255" i="1"/>
  <c r="C255" i="1"/>
  <c r="D254" i="1"/>
  <c r="C254" i="1"/>
  <c r="H254" i="1" s="1"/>
  <c r="D253" i="1"/>
  <c r="C253" i="1"/>
  <c r="D252" i="1"/>
  <c r="C252" i="1"/>
  <c r="H252" i="1" s="1"/>
  <c r="D251" i="1"/>
  <c r="C251" i="1"/>
  <c r="D250" i="1"/>
  <c r="C250" i="1"/>
  <c r="H250" i="1" s="1"/>
  <c r="D249" i="1"/>
  <c r="C249" i="1"/>
  <c r="D248" i="1"/>
  <c r="C248" i="1"/>
  <c r="H248" i="1" s="1"/>
  <c r="D247" i="1"/>
  <c r="C247" i="1"/>
  <c r="D246" i="1"/>
  <c r="C246" i="1"/>
  <c r="H246" i="1" s="1"/>
  <c r="D245" i="1"/>
  <c r="C245" i="1"/>
  <c r="D244" i="1"/>
  <c r="C244" i="1"/>
  <c r="H244" i="1" s="1"/>
  <c r="D243" i="1"/>
  <c r="C243" i="1"/>
  <c r="D242" i="1"/>
  <c r="C242" i="1"/>
  <c r="H242" i="1" s="1"/>
  <c r="D241" i="1"/>
  <c r="C241" i="1"/>
  <c r="D240" i="1"/>
  <c r="C240" i="1"/>
  <c r="H240" i="1" s="1"/>
  <c r="D239" i="1"/>
  <c r="C239" i="1"/>
  <c r="D238" i="1"/>
  <c r="C238" i="1"/>
  <c r="H238" i="1" s="1"/>
  <c r="D237" i="1"/>
  <c r="C237" i="1"/>
  <c r="D236" i="1"/>
  <c r="C236" i="1"/>
  <c r="H236" i="1" s="1"/>
  <c r="D235" i="1"/>
  <c r="C235" i="1"/>
  <c r="D234" i="1"/>
  <c r="C234" i="1"/>
  <c r="H234" i="1" s="1"/>
  <c r="D233" i="1"/>
  <c r="C233" i="1"/>
  <c r="D232" i="1"/>
  <c r="C232" i="1"/>
  <c r="H232" i="1" s="1"/>
  <c r="D231" i="1"/>
  <c r="C231" i="1"/>
  <c r="D230" i="1"/>
  <c r="C230" i="1"/>
  <c r="H230" i="1" s="1"/>
  <c r="D229" i="1"/>
  <c r="C229" i="1"/>
  <c r="D228" i="1"/>
  <c r="C228" i="1"/>
  <c r="H228" i="1" s="1"/>
  <c r="D227" i="1"/>
  <c r="C227" i="1"/>
  <c r="D226" i="1"/>
  <c r="C226" i="1"/>
  <c r="H226" i="1" s="1"/>
  <c r="D225" i="1"/>
  <c r="C225" i="1"/>
  <c r="D224" i="1"/>
  <c r="C224" i="1"/>
  <c r="H224" i="1" s="1"/>
  <c r="D223" i="1"/>
  <c r="C223" i="1"/>
  <c r="D222" i="1"/>
  <c r="C222" i="1"/>
  <c r="H222" i="1" s="1"/>
  <c r="D221" i="1"/>
  <c r="C221" i="1"/>
  <c r="D220" i="1"/>
  <c r="C220" i="1"/>
  <c r="H220" i="1" s="1"/>
  <c r="D219" i="1"/>
  <c r="C219" i="1"/>
  <c r="D218" i="1"/>
  <c r="C218" i="1"/>
  <c r="H218" i="1" s="1"/>
  <c r="D217" i="1"/>
  <c r="C217" i="1"/>
  <c r="D216" i="1"/>
  <c r="C216" i="1"/>
  <c r="H216" i="1" s="1"/>
  <c r="D215" i="1"/>
  <c r="C215" i="1"/>
  <c r="D214" i="1"/>
  <c r="C214" i="1"/>
  <c r="H214" i="1" s="1"/>
  <c r="D213" i="1"/>
  <c r="C213" i="1"/>
  <c r="D212" i="1"/>
  <c r="C212" i="1"/>
  <c r="H212" i="1" s="1"/>
  <c r="D211" i="1"/>
  <c r="C211" i="1"/>
  <c r="D210" i="1"/>
  <c r="C210" i="1"/>
  <c r="H210" i="1" s="1"/>
  <c r="D209" i="1"/>
  <c r="C209" i="1"/>
  <c r="D208" i="1"/>
  <c r="C208" i="1"/>
  <c r="H208" i="1" s="1"/>
  <c r="D207" i="1"/>
  <c r="C207" i="1"/>
  <c r="D206" i="1"/>
  <c r="C206" i="1"/>
  <c r="H206" i="1" s="1"/>
  <c r="D205" i="1"/>
  <c r="C205" i="1"/>
  <c r="D204" i="1"/>
  <c r="C204" i="1"/>
  <c r="H204" i="1" s="1"/>
  <c r="D203" i="1"/>
  <c r="C203" i="1"/>
  <c r="D202" i="1"/>
  <c r="C202" i="1"/>
  <c r="H202" i="1" s="1"/>
  <c r="D201" i="1"/>
  <c r="C201" i="1"/>
  <c r="D200" i="1"/>
  <c r="C200" i="1"/>
  <c r="H200" i="1" s="1"/>
  <c r="D199" i="1"/>
  <c r="C199" i="1"/>
  <c r="D198" i="1"/>
  <c r="C198" i="1"/>
  <c r="H198" i="1" s="1"/>
  <c r="D197" i="1"/>
  <c r="C197" i="1"/>
  <c r="D196" i="1"/>
  <c r="C196" i="1"/>
  <c r="H196" i="1" s="1"/>
  <c r="D195" i="1"/>
  <c r="C195" i="1"/>
  <c r="D194" i="1"/>
  <c r="C194" i="1"/>
  <c r="H194" i="1" s="1"/>
  <c r="D193" i="1"/>
  <c r="C193" i="1"/>
  <c r="D192" i="1"/>
  <c r="C192" i="1"/>
  <c r="H192" i="1" s="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C161" i="1"/>
  <c r="D160" i="1"/>
  <c r="C160" i="1"/>
  <c r="H160" i="1" s="1"/>
  <c r="D159" i="1"/>
  <c r="D158" i="1"/>
  <c r="C158" i="1"/>
  <c r="H158" i="1" s="1"/>
  <c r="D157" i="1"/>
  <c r="C157" i="1"/>
  <c r="D156" i="1"/>
  <c r="C156" i="1"/>
  <c r="H156" i="1" s="1"/>
  <c r="D155" i="1"/>
  <c r="C155" i="1"/>
  <c r="D154" i="1"/>
  <c r="C154" i="1"/>
  <c r="H154" i="1" s="1"/>
  <c r="D153" i="1"/>
  <c r="C153" i="1"/>
  <c r="D152" i="1"/>
  <c r="C152" i="1"/>
  <c r="H152" i="1" s="1"/>
  <c r="D151" i="1"/>
  <c r="C151" i="1"/>
  <c r="D150" i="1"/>
  <c r="C150" i="1"/>
  <c r="H150" i="1" s="1"/>
  <c r="D149" i="1"/>
  <c r="C149" i="1"/>
  <c r="D148" i="1"/>
  <c r="C148" i="1"/>
  <c r="H148" i="1" s="1"/>
  <c r="D147"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C136" i="1"/>
  <c r="H136" i="1" s="1"/>
  <c r="D135" i="1"/>
  <c r="C135" i="1"/>
  <c r="D134" i="1"/>
  <c r="C134" i="1"/>
  <c r="H134" i="1" s="1"/>
  <c r="D133" i="1"/>
  <c r="C133" i="1"/>
  <c r="D132" i="1"/>
  <c r="C132" i="1"/>
  <c r="D131" i="1"/>
  <c r="C131" i="1"/>
  <c r="D130" i="1"/>
  <c r="C130" i="1"/>
  <c r="D129" i="1"/>
  <c r="C129" i="1"/>
  <c r="D128" i="1"/>
  <c r="C128" i="1"/>
  <c r="H128" i="1" s="1"/>
  <c r="D127" i="1"/>
  <c r="C127" i="1"/>
  <c r="D126" i="1"/>
  <c r="C126" i="1"/>
  <c r="H126" i="1" s="1"/>
  <c r="D125" i="1"/>
  <c r="C125" i="1"/>
  <c r="D124" i="1"/>
  <c r="C124" i="1"/>
  <c r="H124" i="1" s="1"/>
  <c r="D123" i="1"/>
  <c r="C123" i="1"/>
  <c r="D122" i="1"/>
  <c r="C122" i="1"/>
  <c r="H122" i="1" s="1"/>
  <c r="D121" i="1"/>
  <c r="C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H104" i="1" s="1"/>
  <c r="D103" i="1"/>
  <c r="C103" i="1"/>
  <c r="D102" i="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8" i="1"/>
  <c r="C78" i="1"/>
  <c r="H78" i="1" s="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C49" i="1"/>
  <c r="D48" i="1"/>
  <c r="C48" i="1"/>
  <c r="H48" i="1" s="1"/>
  <c r="D47" i="1"/>
  <c r="C47" i="1"/>
  <c r="D46" i="1"/>
  <c r="D45" i="1"/>
  <c r="C45" i="1"/>
  <c r="D44" i="1"/>
  <c r="C44" i="1"/>
  <c r="H44" i="1" s="1"/>
  <c r="D43" i="1"/>
  <c r="C43" i="1"/>
  <c r="D42" i="1"/>
  <c r="C42" i="1"/>
  <c r="H42" i="1" s="1"/>
  <c r="D41" i="1"/>
  <c r="D40" i="1"/>
  <c r="D39" i="1"/>
  <c r="C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C3" i="1"/>
  <c r="H132" i="1" l="1"/>
  <c r="H130" i="1"/>
  <c r="F215" i="9"/>
  <c r="B215" i="9" s="1"/>
  <c r="E301" i="9"/>
  <c r="B301" i="9" s="1"/>
  <c r="D5" i="7"/>
  <c r="C1436" i="1" s="1"/>
  <c r="E283" i="9"/>
  <c r="B283" i="9" s="1"/>
  <c r="E282" i="9"/>
  <c r="B282" i="9" s="1"/>
  <c r="H1224" i="1"/>
  <c r="H1263" i="1"/>
  <c r="E286" i="9"/>
  <c r="B286" i="9" s="1"/>
  <c r="E292" i="9"/>
  <c r="B292" i="9" s="1"/>
  <c r="H1241" i="1"/>
  <c r="H1240" i="1"/>
  <c r="H1229" i="1"/>
  <c r="H1227" i="1"/>
  <c r="H1223" i="1"/>
  <c r="E245" i="5"/>
  <c r="C1576" i="1"/>
  <c r="H1576" i="1" s="1"/>
  <c r="E287" i="9"/>
  <c r="B287" i="9" s="1"/>
  <c r="E27" i="9"/>
  <c r="B27" i="9" s="1"/>
  <c r="F217" i="9"/>
  <c r="B217" i="9" s="1"/>
  <c r="E293" i="9"/>
  <c r="B293" i="9" s="1"/>
  <c r="E288" i="9"/>
  <c r="B288" i="9" s="1"/>
  <c r="E303" i="9"/>
  <c r="B303" i="9" s="1"/>
  <c r="H644" i="1"/>
  <c r="H412" i="1"/>
  <c r="H405" i="1"/>
  <c r="E273" i="9"/>
  <c r="B273" i="9" s="1"/>
  <c r="H411" i="1"/>
  <c r="B275" i="9"/>
  <c r="C475" i="1"/>
  <c r="H475" i="1" s="1"/>
  <c r="C513" i="1"/>
  <c r="H513" i="1" s="1"/>
  <c r="C519" i="1"/>
  <c r="H519" i="1" s="1"/>
  <c r="H1057" i="1"/>
  <c r="H1059" i="1"/>
  <c r="H1061" i="1"/>
  <c r="H1063" i="1"/>
  <c r="H1067" i="1"/>
  <c r="H1069" i="1"/>
  <c r="H1071" i="1"/>
  <c r="H1073" i="1"/>
  <c r="H1075" i="1"/>
  <c r="H1077" i="1"/>
  <c r="H1079" i="1"/>
  <c r="H1081" i="1"/>
  <c r="H1083" i="1"/>
  <c r="F7" i="4"/>
  <c r="E289" i="4"/>
  <c r="D285" i="1" s="1"/>
  <c r="I17" i="3"/>
  <c r="F478" i="4"/>
  <c r="D472" i="4"/>
  <c r="F516" i="4"/>
  <c r="D515" i="4"/>
  <c r="D420" i="4" s="1"/>
  <c r="F45" i="4"/>
  <c r="D44" i="4"/>
  <c r="H29" i="3"/>
  <c r="D260" i="1"/>
  <c r="H260" i="1" s="1"/>
  <c r="H5" i="1"/>
  <c r="H7" i="1"/>
  <c r="H9" i="1"/>
  <c r="H11" i="1"/>
  <c r="H13" i="1"/>
  <c r="H15" i="1"/>
  <c r="H17" i="1"/>
  <c r="H19" i="1"/>
  <c r="H21" i="1"/>
  <c r="H23" i="1"/>
  <c r="H25" i="1"/>
  <c r="H27" i="1"/>
  <c r="H29" i="1"/>
  <c r="H31" i="1"/>
  <c r="H33" i="1"/>
  <c r="H35" i="1"/>
  <c r="H37" i="1"/>
  <c r="H39" i="1"/>
  <c r="C41" i="1"/>
  <c r="H41" i="1" s="1"/>
  <c r="H43" i="1"/>
  <c r="H45"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103" i="1"/>
  <c r="H105" i="1"/>
  <c r="H107" i="1"/>
  <c r="H109" i="1"/>
  <c r="H111" i="1"/>
  <c r="H113" i="1"/>
  <c r="H115" i="1"/>
  <c r="H117" i="1"/>
  <c r="H119" i="1"/>
  <c r="H121" i="1"/>
  <c r="H123" i="1"/>
  <c r="H125" i="1"/>
  <c r="H127" i="1"/>
  <c r="H129" i="1"/>
  <c r="H131" i="1"/>
  <c r="H133" i="1"/>
  <c r="H135" i="1"/>
  <c r="H137" i="1"/>
  <c r="H139" i="1"/>
  <c r="H141" i="1"/>
  <c r="H143" i="1"/>
  <c r="H145" i="1"/>
  <c r="H149" i="1"/>
  <c r="H151" i="1"/>
  <c r="H153" i="1"/>
  <c r="H155" i="1"/>
  <c r="H157" i="1"/>
  <c r="H161" i="1"/>
  <c r="H163" i="1"/>
  <c r="H165"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H217" i="1"/>
  <c r="H219" i="1"/>
  <c r="H221" i="1"/>
  <c r="H223" i="1"/>
  <c r="H225" i="1"/>
  <c r="H227" i="1"/>
  <c r="H229" i="1"/>
  <c r="H231" i="1"/>
  <c r="H233" i="1"/>
  <c r="H235" i="1"/>
  <c r="H237" i="1"/>
  <c r="H239" i="1"/>
  <c r="H241" i="1"/>
  <c r="H243" i="1"/>
  <c r="H245" i="1"/>
  <c r="H247" i="1"/>
  <c r="H249" i="1"/>
  <c r="H251" i="1"/>
  <c r="H253" i="1"/>
  <c r="H255" i="1"/>
  <c r="H257" i="1"/>
  <c r="H261" i="1"/>
  <c r="H263" i="1"/>
  <c r="H265" i="1"/>
  <c r="H267" i="1"/>
  <c r="H269" i="1"/>
  <c r="H271" i="1"/>
  <c r="H273" i="1"/>
  <c r="H275" i="1"/>
  <c r="H277" i="1"/>
  <c r="H279" i="1"/>
  <c r="H281" i="1"/>
  <c r="H283" i="1"/>
  <c r="H289" i="1"/>
  <c r="H291" i="1"/>
  <c r="H295" i="1"/>
  <c r="H297" i="1"/>
  <c r="H299" i="1"/>
  <c r="H301" i="1"/>
  <c r="H303" i="1"/>
  <c r="H305" i="1"/>
  <c r="H307" i="1"/>
  <c r="H309" i="1"/>
  <c r="H311" i="1"/>
  <c r="H313" i="1"/>
  <c r="H315" i="1"/>
  <c r="H317" i="1"/>
  <c r="H319" i="1"/>
  <c r="H321" i="1"/>
  <c r="H323" i="1"/>
  <c r="H325" i="1"/>
  <c r="H327" i="1"/>
  <c r="H329" i="1"/>
  <c r="H331" i="1"/>
  <c r="H333" i="1"/>
  <c r="H335" i="1"/>
  <c r="H337" i="1"/>
  <c r="H339" i="1"/>
  <c r="H341" i="1"/>
  <c r="H343" i="1"/>
  <c r="H347" i="1"/>
  <c r="H349" i="1"/>
  <c r="H351" i="1"/>
  <c r="H353" i="1"/>
  <c r="H355" i="1"/>
  <c r="H357" i="1"/>
  <c r="H359" i="1"/>
  <c r="H361" i="1"/>
  <c r="H363" i="1"/>
  <c r="H365" i="1"/>
  <c r="H367" i="1"/>
  <c r="H369" i="1"/>
  <c r="H371" i="1"/>
  <c r="H373" i="1"/>
  <c r="H375" i="1"/>
  <c r="H377" i="1"/>
  <c r="H379" i="1"/>
  <c r="H381" i="1"/>
  <c r="H383" i="1"/>
  <c r="H385" i="1"/>
  <c r="H387" i="1"/>
  <c r="H389" i="1"/>
  <c r="H393" i="1"/>
  <c r="H395" i="1"/>
  <c r="H397" i="1"/>
  <c r="H399" i="1"/>
  <c r="H401" i="1"/>
  <c r="H607" i="1"/>
  <c r="H609" i="1"/>
  <c r="H611" i="1"/>
  <c r="H613" i="1"/>
  <c r="H615" i="1"/>
  <c r="H617" i="1"/>
  <c r="H1047" i="1"/>
  <c r="H1049" i="1"/>
  <c r="H1051" i="1"/>
  <c r="H1053" i="1"/>
  <c r="H1055" i="1"/>
  <c r="H575" i="1"/>
  <c r="H577" i="1"/>
  <c r="H579" i="1"/>
  <c r="H581" i="1"/>
  <c r="H583" i="1"/>
  <c r="H627" i="1"/>
  <c r="H1084" i="1"/>
  <c r="F120" i="4"/>
  <c r="D106" i="4"/>
  <c r="F397" i="4"/>
  <c r="D396" i="4"/>
  <c r="E420" i="4"/>
  <c r="E636" i="4"/>
  <c r="D630" i="1" s="1"/>
  <c r="H721" i="1"/>
  <c r="H723" i="1"/>
  <c r="H725" i="1"/>
  <c r="H727" i="1"/>
  <c r="H729" i="1"/>
  <c r="H731" i="1"/>
  <c r="H733" i="1"/>
  <c r="H735" i="1"/>
  <c r="H737" i="1"/>
  <c r="H739" i="1"/>
  <c r="H741" i="1"/>
  <c r="H743" i="1"/>
  <c r="H745" i="1"/>
  <c r="H747" i="1"/>
  <c r="H749" i="1"/>
  <c r="H751" i="1"/>
  <c r="H753" i="1"/>
  <c r="H755" i="1"/>
  <c r="H757" i="1"/>
  <c r="H759" i="1"/>
  <c r="H761" i="1"/>
  <c r="H763" i="1"/>
  <c r="H765" i="1"/>
  <c r="H767" i="1"/>
  <c r="H769" i="1"/>
  <c r="H771" i="1"/>
  <c r="H773" i="1"/>
  <c r="H775" i="1"/>
  <c r="H777" i="1"/>
  <c r="H779" i="1"/>
  <c r="H781" i="1"/>
  <c r="H783" i="1"/>
  <c r="H785" i="1"/>
  <c r="H787" i="1"/>
  <c r="H789" i="1"/>
  <c r="H791" i="1"/>
  <c r="H793" i="1"/>
  <c r="H795" i="1"/>
  <c r="H797" i="1"/>
  <c r="H799" i="1"/>
  <c r="H801" i="1"/>
  <c r="H803" i="1"/>
  <c r="H805" i="1"/>
  <c r="H807" i="1"/>
  <c r="H809" i="1"/>
  <c r="H811" i="1"/>
  <c r="H813" i="1"/>
  <c r="H815" i="1"/>
  <c r="H817"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1085" i="1"/>
  <c r="H1087" i="1"/>
  <c r="H1089" i="1"/>
  <c r="H1091" i="1"/>
  <c r="H1093"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141" i="1"/>
  <c r="H1143" i="1"/>
  <c r="H1145" i="1"/>
  <c r="H1147" i="1"/>
  <c r="H1149" i="1"/>
  <c r="F581" i="4"/>
  <c r="D580" i="4"/>
  <c r="F590" i="4"/>
  <c r="C584" i="1"/>
  <c r="H584" i="1" s="1"/>
  <c r="F612" i="4"/>
  <c r="C606" i="1"/>
  <c r="H606" i="1" s="1"/>
  <c r="F626" i="4"/>
  <c r="D625" i="4"/>
  <c r="C620" i="1"/>
  <c r="H620" i="1" s="1"/>
  <c r="F632" i="4"/>
  <c r="C626" i="1"/>
  <c r="H626" i="1" s="1"/>
  <c r="G290" i="9"/>
  <c r="D87" i="5"/>
  <c r="F135" i="5"/>
  <c r="D134" i="5"/>
  <c r="F238" i="5"/>
  <c r="H566" i="1"/>
  <c r="H568" i="1"/>
  <c r="H570" i="1"/>
  <c r="H572" i="1"/>
  <c r="H576" i="1"/>
  <c r="H578" i="1"/>
  <c r="H580" i="1"/>
  <c r="H582" i="1"/>
  <c r="H586" i="1"/>
  <c r="H588" i="1"/>
  <c r="H590" i="1"/>
  <c r="H592" i="1"/>
  <c r="H594" i="1"/>
  <c r="H596" i="1"/>
  <c r="H598" i="1"/>
  <c r="H600" i="1"/>
  <c r="H602" i="1"/>
  <c r="H604" i="1"/>
  <c r="H608" i="1"/>
  <c r="H610" i="1"/>
  <c r="H612" i="1"/>
  <c r="H614" i="1"/>
  <c r="H616" i="1"/>
  <c r="H618" i="1"/>
  <c r="H622" i="1"/>
  <c r="H624" i="1"/>
  <c r="H628" i="1"/>
  <c r="H632" i="1"/>
  <c r="D1168" i="1"/>
  <c r="H1168" i="1" s="1"/>
  <c r="D1408" i="1"/>
  <c r="C1437" i="1"/>
  <c r="H1437" i="1" s="1"/>
  <c r="J1439" i="1"/>
  <c r="J1441" i="1"/>
  <c r="J1443" i="1"/>
  <c r="J1445" i="1"/>
  <c r="J1447" i="1"/>
  <c r="J1449" i="1"/>
  <c r="J1451" i="1"/>
  <c r="C1453" i="1"/>
  <c r="H1453" i="1" s="1"/>
  <c r="J1455" i="1"/>
  <c r="J1457" i="1"/>
  <c r="J1459" i="1"/>
  <c r="J1463" i="1"/>
  <c r="J1465" i="1"/>
  <c r="J1467" i="1"/>
  <c r="H1469" i="1"/>
  <c r="J1471" i="1"/>
  <c r="J1473" i="1"/>
  <c r="H1475" i="1"/>
  <c r="J1477" i="1"/>
  <c r="J1479" i="1"/>
  <c r="H25" i="3"/>
  <c r="F124" i="4"/>
  <c r="F300" i="4"/>
  <c r="D299" i="4"/>
  <c r="F351" i="4"/>
  <c r="F364" i="4"/>
  <c r="D363" i="4"/>
  <c r="F460" i="4"/>
  <c r="D459" i="4"/>
  <c r="E7" i="5"/>
  <c r="F12" i="5"/>
  <c r="H290" i="9"/>
  <c r="E87" i="5"/>
  <c r="D1065" i="1" s="1"/>
  <c r="D176" i="5"/>
  <c r="F259" i="5"/>
  <c r="D258" i="5"/>
  <c r="D5" i="6"/>
  <c r="F115" i="6"/>
  <c r="D114" i="6"/>
  <c r="E7" i="4"/>
  <c r="D50" i="4"/>
  <c r="F177" i="4"/>
  <c r="F188" i="4"/>
  <c r="D311" i="4"/>
  <c r="F530" i="4"/>
  <c r="D529" i="4"/>
  <c r="E176" i="5"/>
  <c r="E310" i="9"/>
  <c r="B310" i="9" s="1"/>
  <c r="F246" i="5"/>
  <c r="D245" i="5"/>
  <c r="D237" i="5" s="1"/>
  <c r="E35" i="6"/>
  <c r="F130" i="6"/>
  <c r="D129" i="6"/>
  <c r="H1438" i="1"/>
  <c r="J1440" i="1"/>
  <c r="J1442" i="1"/>
  <c r="J1444" i="1"/>
  <c r="J1446" i="1"/>
  <c r="J1448" i="1"/>
  <c r="J1450" i="1"/>
  <c r="J1452" i="1"/>
  <c r="H1454" i="1"/>
  <c r="J1456" i="1"/>
  <c r="J1458" i="1"/>
  <c r="J1460" i="1"/>
  <c r="J1462" i="1"/>
  <c r="J1464" i="1"/>
  <c r="J1466" i="1"/>
  <c r="J1468" i="1"/>
  <c r="H1470" i="1"/>
  <c r="J1472" i="1"/>
  <c r="J1474" i="1"/>
  <c r="J1476" i="1"/>
  <c r="J1478" i="1"/>
  <c r="F82" i="4"/>
  <c r="F112" i="4"/>
  <c r="F164" i="4"/>
  <c r="D163" i="4"/>
  <c r="F264" i="4"/>
  <c r="D263" i="4"/>
  <c r="F421" i="4"/>
  <c r="F7" i="5"/>
  <c r="F69" i="5"/>
  <c r="F79" i="5"/>
  <c r="D78" i="5"/>
  <c r="D68" i="5" s="1"/>
  <c r="E5" i="6"/>
  <c r="D43" i="8"/>
  <c r="F91" i="4"/>
  <c r="F159" i="4"/>
  <c r="F210" i="4"/>
  <c r="E643" i="4"/>
  <c r="D637" i="1" s="1"/>
  <c r="H637" i="1" s="1"/>
  <c r="F13" i="5"/>
  <c r="F70" i="5"/>
  <c r="F146" i="5"/>
  <c r="E291" i="9"/>
  <c r="B291" i="9" s="1"/>
  <c r="F164" i="5"/>
  <c r="E308" i="9"/>
  <c r="B308" i="9" s="1"/>
  <c r="F180" i="5"/>
  <c r="F250" i="5"/>
  <c r="E76" i="9"/>
  <c r="B76" i="9" s="1"/>
  <c r="B82" i="9"/>
  <c r="B216" i="9"/>
  <c r="B232" i="9"/>
  <c r="B242" i="9"/>
  <c r="B248" i="9"/>
  <c r="B258" i="9"/>
  <c r="B264" i="9"/>
  <c r="F125" i="4"/>
  <c r="F128" i="4"/>
  <c r="F134" i="4"/>
  <c r="F153" i="4"/>
  <c r="F169" i="4"/>
  <c r="F312" i="4"/>
  <c r="F369" i="4"/>
  <c r="F383" i="4"/>
  <c r="D644" i="4"/>
  <c r="F652" i="4"/>
  <c r="F8" i="5"/>
  <c r="F35" i="5"/>
  <c r="F45" i="5"/>
  <c r="F239" i="5"/>
  <c r="B268" i="9"/>
  <c r="E84" i="9"/>
  <c r="B84" i="9" s="1"/>
  <c r="B224" i="9"/>
  <c r="B234" i="9"/>
  <c r="B240" i="9"/>
  <c r="B250" i="9"/>
  <c r="B256" i="9"/>
  <c r="E408" i="4"/>
  <c r="D403" i="1" s="1"/>
  <c r="E644" i="4"/>
  <c r="D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7" i="1"/>
  <c r="G608" i="1"/>
  <c r="G609" i="1"/>
  <c r="G610" i="1"/>
  <c r="G611" i="1"/>
  <c r="G612" i="1"/>
  <c r="G613" i="1"/>
  <c r="G614" i="1"/>
  <c r="G615" i="1"/>
  <c r="G616" i="1"/>
  <c r="G617" i="1"/>
  <c r="G618" i="1"/>
  <c r="G620" i="1"/>
  <c r="G621" i="1"/>
  <c r="G622" i="1"/>
  <c r="G623" i="1"/>
  <c r="G624" i="1"/>
  <c r="G625"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E413" i="4"/>
  <c r="H21" i="9"/>
  <c r="G21" i="9"/>
  <c r="E21" i="9" s="1"/>
  <c r="F152" i="4"/>
  <c r="F416" i="4"/>
  <c r="F417" i="4"/>
  <c r="F603" i="4"/>
  <c r="F88" i="5"/>
  <c r="F149" i="5"/>
  <c r="F177" i="5"/>
  <c r="F190" i="5"/>
  <c r="F206" i="5"/>
  <c r="F5" i="6"/>
  <c r="D42" i="8"/>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G164" i="9"/>
  <c r="E164" i="9" s="1"/>
  <c r="B164" i="9" s="1"/>
  <c r="G163" i="9"/>
  <c r="E163" i="9" s="1"/>
  <c r="B163" i="9" s="1"/>
  <c r="G162" i="9"/>
  <c r="E162" i="9" s="1"/>
  <c r="B162" i="9" s="1"/>
  <c r="G161" i="9"/>
  <c r="E161" i="9" s="1"/>
  <c r="B161" i="9" s="1"/>
  <c r="I10" i="9"/>
  <c r="H1436" i="1" l="1"/>
  <c r="G1436" i="1"/>
  <c r="G316" i="9"/>
  <c r="E316" i="9" s="1"/>
  <c r="B316" i="9" s="1"/>
  <c r="G1453" i="1"/>
  <c r="D1222" i="1"/>
  <c r="E237" i="5"/>
  <c r="F237" i="5" s="1"/>
  <c r="G637" i="1"/>
  <c r="F213" i="9"/>
  <c r="B213" i="9" s="1"/>
  <c r="H21" i="3"/>
  <c r="C1046" i="1"/>
  <c r="D6" i="5"/>
  <c r="C414" i="1"/>
  <c r="F420" i="4"/>
  <c r="F263" i="4"/>
  <c r="C259" i="1"/>
  <c r="E6" i="4"/>
  <c r="D3" i="1"/>
  <c r="F258" i="5"/>
  <c r="C1235" i="1"/>
  <c r="E315" i="9"/>
  <c r="I10" i="3" s="1"/>
  <c r="F644" i="4"/>
  <c r="C638" i="1"/>
  <c r="G638" i="1" s="1"/>
  <c r="D1329" i="1"/>
  <c r="I25" i="3"/>
  <c r="F114" i="6"/>
  <c r="H27" i="3"/>
  <c r="C1408" i="1"/>
  <c r="F363" i="4"/>
  <c r="C358" i="1"/>
  <c r="F87" i="5"/>
  <c r="C1065" i="1"/>
  <c r="F580" i="4"/>
  <c r="C574" i="1"/>
  <c r="F44" i="4"/>
  <c r="C40" i="1"/>
  <c r="G519" i="1"/>
  <c r="G41" i="1"/>
  <c r="I35" i="3"/>
  <c r="C1518" i="1"/>
  <c r="F163" i="4"/>
  <c r="C159" i="1"/>
  <c r="F245" i="5"/>
  <c r="C1222" i="1"/>
  <c r="F529" i="4"/>
  <c r="C523" i="1"/>
  <c r="D528" i="4"/>
  <c r="F176" i="5"/>
  <c r="D175" i="5"/>
  <c r="H22" i="3"/>
  <c r="C1153" i="1"/>
  <c r="I20" i="3"/>
  <c r="D985" i="1"/>
  <c r="E290" i="9"/>
  <c r="B290" i="9" s="1"/>
  <c r="E635" i="4"/>
  <c r="D629" i="1" s="1"/>
  <c r="D414" i="1"/>
  <c r="F106" i="4"/>
  <c r="C102" i="1"/>
  <c r="F472" i="4"/>
  <c r="C466" i="1"/>
  <c r="D6" i="4"/>
  <c r="F78" i="5"/>
  <c r="C1056" i="1"/>
  <c r="F311" i="4"/>
  <c r="C306" i="1"/>
  <c r="F396" i="4"/>
  <c r="C391" i="1"/>
  <c r="F515" i="4"/>
  <c r="C509" i="1"/>
  <c r="G1168" i="1"/>
  <c r="D1153" i="1"/>
  <c r="I22" i="3"/>
  <c r="F299" i="4"/>
  <c r="D298" i="4"/>
  <c r="C294" i="1"/>
  <c r="H23" i="3"/>
  <c r="C1214" i="1"/>
  <c r="E165" i="9"/>
  <c r="B165" i="9" s="1"/>
  <c r="H19" i="9"/>
  <c r="E19" i="9" s="1"/>
  <c r="B19" i="9" s="1"/>
  <c r="D141" i="6"/>
  <c r="G626" i="1"/>
  <c r="G606" i="1"/>
  <c r="G260" i="1"/>
  <c r="E141" i="6"/>
  <c r="D1299" i="1"/>
  <c r="I24" i="3"/>
  <c r="F129" i="6"/>
  <c r="C1423" i="1"/>
  <c r="F50" i="4"/>
  <c r="C46" i="1"/>
  <c r="H24" i="3"/>
  <c r="C1299" i="1"/>
  <c r="F459" i="4"/>
  <c r="C453" i="1"/>
  <c r="D350" i="4"/>
  <c r="D151" i="4"/>
  <c r="F134" i="5"/>
  <c r="C1112" i="1"/>
  <c r="E68" i="5"/>
  <c r="F625" i="4"/>
  <c r="C619" i="1"/>
  <c r="F643" i="4"/>
  <c r="K1451" i="9"/>
  <c r="G314" i="9"/>
  <c r="E314" i="9" s="1"/>
  <c r="B314" i="9" s="1"/>
  <c r="I34" i="3"/>
  <c r="C1517" i="1"/>
  <c r="G313" i="9"/>
  <c r="E313" i="9" s="1"/>
  <c r="F141" i="6"/>
  <c r="H28" i="3"/>
  <c r="C1435" i="1"/>
  <c r="G318" i="9"/>
  <c r="E318" i="9" s="1"/>
  <c r="B21" i="9"/>
  <c r="E640" i="4"/>
  <c r="D408"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E175" i="5" l="1"/>
  <c r="D1152" i="1" s="1"/>
  <c r="I23" i="3"/>
  <c r="D1214" i="1"/>
  <c r="G1214" i="1" s="1"/>
  <c r="D636" i="4"/>
  <c r="C522" i="1"/>
  <c r="F528" i="4"/>
  <c r="C984" i="1"/>
  <c r="G278" i="9"/>
  <c r="F6" i="5"/>
  <c r="H16" i="3"/>
  <c r="C2" i="1"/>
  <c r="D412" i="4"/>
  <c r="F6" i="4"/>
  <c r="D290" i="4"/>
  <c r="H985" i="1"/>
  <c r="G985" i="1"/>
  <c r="H159" i="1"/>
  <c r="G159" i="1"/>
  <c r="H574" i="1"/>
  <c r="G574" i="1"/>
  <c r="H358" i="1"/>
  <c r="G358" i="1"/>
  <c r="H3" i="1"/>
  <c r="G3" i="1"/>
  <c r="D289" i="4"/>
  <c r="H17" i="3"/>
  <c r="C147" i="1"/>
  <c r="F151" i="4"/>
  <c r="H1299" i="1"/>
  <c r="G1299" i="1"/>
  <c r="H1423" i="1"/>
  <c r="G1423" i="1"/>
  <c r="I28" i="3"/>
  <c r="D1435" i="1"/>
  <c r="H1214" i="1"/>
  <c r="D407" i="4"/>
  <c r="C293" i="1"/>
  <c r="F298" i="4"/>
  <c r="H391" i="1"/>
  <c r="G391" i="1"/>
  <c r="H1056" i="1"/>
  <c r="G1056" i="1"/>
  <c r="H466" i="1"/>
  <c r="G466" i="1"/>
  <c r="F175" i="5"/>
  <c r="C1152" i="1"/>
  <c r="I16" i="3"/>
  <c r="D2" i="1"/>
  <c r="E412" i="4"/>
  <c r="E290" i="4"/>
  <c r="D286" i="1" s="1"/>
  <c r="E291" i="4"/>
  <c r="D287" i="1" s="1"/>
  <c r="H414" i="1"/>
  <c r="G414" i="1"/>
  <c r="H1112" i="1"/>
  <c r="G1112" i="1"/>
  <c r="H453" i="1"/>
  <c r="G453" i="1"/>
  <c r="H46" i="1"/>
  <c r="G46" i="1"/>
  <c r="H509" i="1"/>
  <c r="G509" i="1"/>
  <c r="H306" i="1"/>
  <c r="G306" i="1"/>
  <c r="H102" i="1"/>
  <c r="G102" i="1"/>
  <c r="H1153" i="1"/>
  <c r="G1153" i="1"/>
  <c r="H619" i="1"/>
  <c r="G619" i="1"/>
  <c r="H294" i="1"/>
  <c r="G294" i="1"/>
  <c r="H523" i="1"/>
  <c r="G523" i="1"/>
  <c r="I21" i="3"/>
  <c r="D1046" i="1"/>
  <c r="H1046" i="1" s="1"/>
  <c r="D408" i="4"/>
  <c r="C345" i="1"/>
  <c r="F350" i="4"/>
  <c r="H638" i="1"/>
  <c r="E6" i="5"/>
  <c r="H1222" i="1"/>
  <c r="G1222" i="1"/>
  <c r="H1518" i="1"/>
  <c r="G1518" i="1"/>
  <c r="H40" i="1"/>
  <c r="G40" i="1"/>
  <c r="H1065" i="1"/>
  <c r="G1065" i="1"/>
  <c r="H1408" i="1"/>
  <c r="G1408" i="1"/>
  <c r="G1329" i="1"/>
  <c r="H1329" i="1"/>
  <c r="H1235" i="1"/>
  <c r="G1235" i="1"/>
  <c r="H259" i="1"/>
  <c r="G259" i="1"/>
  <c r="D635" i="4"/>
  <c r="F68" i="5"/>
  <c r="D634" i="1"/>
  <c r="B318" i="9"/>
  <c r="E317" i="9"/>
  <c r="H1435" i="1"/>
  <c r="G1435" i="1"/>
  <c r="H9" i="3"/>
  <c r="B313" i="9"/>
  <c r="E312" i="9"/>
  <c r="H1517" i="1"/>
  <c r="G1517" i="1"/>
  <c r="H11" i="3"/>
  <c r="G285" i="9" l="1"/>
  <c r="E285" i="9" s="1"/>
  <c r="B285" i="9" s="1"/>
  <c r="F635" i="4"/>
  <c r="C629" i="1"/>
  <c r="H345" i="1"/>
  <c r="G345" i="1"/>
  <c r="D407" i="1"/>
  <c r="E414" i="4"/>
  <c r="D409" i="1" s="1"/>
  <c r="E415" i="4"/>
  <c r="D410" i="1" s="1"/>
  <c r="E639" i="4"/>
  <c r="H293" i="1"/>
  <c r="G293" i="1"/>
  <c r="D639" i="4"/>
  <c r="F412" i="4"/>
  <c r="C407" i="1"/>
  <c r="H522" i="1"/>
  <c r="G522" i="1"/>
  <c r="G1046" i="1"/>
  <c r="F290" i="4"/>
  <c r="C286" i="1"/>
  <c r="H1152" i="1"/>
  <c r="G1152" i="1"/>
  <c r="H147" i="1"/>
  <c r="G147" i="1"/>
  <c r="H278" i="9"/>
  <c r="E278" i="9" s="1"/>
  <c r="D984" i="1"/>
  <c r="G984" i="1" s="1"/>
  <c r="C403" i="1"/>
  <c r="F408" i="4"/>
  <c r="F407" i="4"/>
  <c r="C402" i="1"/>
  <c r="C285" i="1"/>
  <c r="D291" i="4"/>
  <c r="D413" i="4"/>
  <c r="F289" i="4"/>
  <c r="H2" i="1"/>
  <c r="G2" i="1"/>
  <c r="F636" i="4"/>
  <c r="C630" i="1"/>
  <c r="N3" i="9"/>
  <c r="I11" i="3"/>
  <c r="K3" i="9"/>
  <c r="I9" i="3"/>
  <c r="H8" i="3" l="1"/>
  <c r="M3" i="9" s="1"/>
  <c r="F291" i="4"/>
  <c r="C287" i="1"/>
  <c r="H984" i="1"/>
  <c r="G407" i="1"/>
  <c r="H407" i="1"/>
  <c r="H629" i="1"/>
  <c r="G629" i="1"/>
  <c r="H402" i="1"/>
  <c r="G402" i="1"/>
  <c r="F639" i="4"/>
  <c r="C633" i="1"/>
  <c r="D641" i="4"/>
  <c r="E641" i="4"/>
  <c r="D633" i="1"/>
  <c r="E642" i="4"/>
  <c r="B278" i="9"/>
  <c r="E277" i="9"/>
  <c r="F413" i="4"/>
  <c r="D415" i="4"/>
  <c r="C408" i="1"/>
  <c r="D640" i="4"/>
  <c r="H286" i="1"/>
  <c r="G286" i="1"/>
  <c r="D414" i="4"/>
  <c r="H630" i="1"/>
  <c r="G630" i="1"/>
  <c r="H285" i="1"/>
  <c r="G285" i="1"/>
  <c r="G403" i="1"/>
  <c r="H403" i="1"/>
  <c r="F414" i="4" l="1"/>
  <c r="C409" i="1"/>
  <c r="H408" i="1"/>
  <c r="G408" i="1"/>
  <c r="C635" i="1"/>
  <c r="D645" i="4"/>
  <c r="F641" i="4"/>
  <c r="F415" i="4"/>
  <c r="C410" i="1"/>
  <c r="D636" i="1"/>
  <c r="E646" i="4"/>
  <c r="H633" i="1"/>
  <c r="G633" i="1"/>
  <c r="H287" i="1"/>
  <c r="G287" i="1"/>
  <c r="C634" i="1"/>
  <c r="D642" i="4"/>
  <c r="F640" i="4"/>
  <c r="I8" i="3"/>
  <c r="D635" i="1"/>
  <c r="E645" i="4"/>
  <c r="D639" i="1" l="1"/>
  <c r="I18" i="3"/>
  <c r="F642" i="4"/>
  <c r="C636" i="1"/>
  <c r="D646" i="4"/>
  <c r="H410" i="1"/>
  <c r="G410" i="1"/>
  <c r="H635" i="1"/>
  <c r="G635" i="1"/>
  <c r="H409" i="1"/>
  <c r="G409" i="1"/>
  <c r="I19" i="3"/>
  <c r="D640" i="1"/>
  <c r="F645" i="4"/>
  <c r="H18" i="3"/>
  <c r="C639" i="1"/>
  <c r="G634" i="1"/>
  <c r="H634" i="1"/>
  <c r="G639" i="1" l="1"/>
  <c r="H639" i="1"/>
  <c r="H636" i="1"/>
  <c r="G636" i="1"/>
  <c r="H19" i="3"/>
  <c r="C640" i="1"/>
  <c r="F646" i="4"/>
  <c r="G276" i="9"/>
  <c r="E276" i="9" s="1"/>
  <c r="B276" i="9" s="1"/>
  <c r="G640" i="1" l="1"/>
  <c r="H640" i="1"/>
  <c r="H7" i="3"/>
  <c r="J3" i="9" s="1"/>
  <c r="L272" i="9" l="1"/>
  <c r="I17" i="9"/>
  <c r="I5" i="9"/>
  <c r="J6" i="9"/>
  <c r="K7" i="9"/>
  <c r="I9" i="9"/>
  <c r="K10" i="9"/>
  <c r="I12" i="9"/>
  <c r="J13" i="9"/>
  <c r="L15" i="9"/>
  <c r="L16" i="9"/>
  <c r="H274" i="9"/>
  <c r="H18" i="9"/>
  <c r="H17" i="9"/>
  <c r="J5" i="9"/>
  <c r="K6" i="9"/>
  <c r="I8" i="9"/>
  <c r="J9" i="9"/>
  <c r="I11" i="9"/>
  <c r="J12" i="9"/>
  <c r="K13" i="9"/>
  <c r="M15" i="9"/>
  <c r="G274" i="9"/>
  <c r="G18" i="9"/>
  <c r="G17" i="9"/>
  <c r="K5" i="9"/>
  <c r="I7" i="9"/>
  <c r="J8" i="9"/>
  <c r="K9" i="9"/>
  <c r="J11" i="9"/>
  <c r="K12" i="9"/>
  <c r="G15" i="9"/>
  <c r="G16" i="9"/>
  <c r="M272" i="9"/>
  <c r="J17" i="9"/>
  <c r="M16" i="9"/>
  <c r="I6" i="9"/>
  <c r="J7" i="9"/>
  <c r="K8" i="9"/>
  <c r="J10" i="9"/>
  <c r="K11" i="9"/>
  <c r="I13" i="9"/>
  <c r="H15" i="9"/>
  <c r="H16" i="9"/>
  <c r="E10" i="9" l="1"/>
  <c r="B10" i="9" s="1"/>
  <c r="E13" i="9"/>
  <c r="B13" i="9" s="1"/>
  <c r="E15" i="9"/>
  <c r="E18" i="9"/>
  <c r="B18" i="9" s="1"/>
  <c r="E7" i="9"/>
  <c r="B7" i="9" s="1"/>
  <c r="E11" i="9"/>
  <c r="B11" i="9" s="1"/>
  <c r="F16" i="9"/>
  <c r="E5" i="9"/>
  <c r="F15" i="9"/>
  <c r="E9" i="9"/>
  <c r="B9" i="9" s="1"/>
  <c r="E12" i="9"/>
  <c r="B12" i="9" s="1"/>
  <c r="E274" i="9"/>
  <c r="E6" i="9"/>
  <c r="B6" i="9" s="1"/>
  <c r="E16" i="9"/>
  <c r="E17" i="9"/>
  <c r="B17" i="9" s="1"/>
  <c r="E8" i="9"/>
  <c r="B8" i="9" s="1"/>
  <c r="F272" i="9"/>
  <c r="B16" i="9" l="1"/>
  <c r="F14" i="9"/>
  <c r="E20" i="9"/>
  <c r="I7" i="3" s="1"/>
  <c r="B274" i="9"/>
  <c r="B15" i="9"/>
  <c r="E4" i="9"/>
  <c r="B5" i="9"/>
  <c r="B272" i="9"/>
  <c r="F20"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<sst xmlns="http://schemas.openxmlformats.org/spreadsheetml/2006/main" count="4374" uniqueCount="3426">
  <si>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</si>
  <si>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</si>
  <si>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</si>
  <si>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</si>
  <si>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</si>
  <si>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</si>
  <si>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</si>
  <si>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</si>
  <si>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</si>
  <si>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</si>
  <si>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</si>
  <si>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</si>
  <si>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</si>
  <si>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</si>
  <si>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</si>
  <si>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</si>
  <si>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</si>
  <si>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</si>
  <si>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</si>
  <si>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</si>
  <si>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</si>
  <si>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</si>
  <si>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</si>
  <si>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</si>
  <si>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</si>
  <si>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</si>
  <si>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</si>
  <si>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</si>
  <si>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</si>
  <si>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</si>
  <si>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</si>
  <si>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INDUSTRIJSKA STROJARSKA ŠKOLA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</si>
  <si>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</si>
  <si>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</si>
  <si>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</si>
  <si>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</si>
  <si>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</si>
  <si>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</si>
  <si>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</si>
  <si>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</si>
  <si>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</si>
  <si>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</si>
  <si>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</si>
  <si>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</si>
  <si>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</si>
  <si>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</si>
  <si>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</si>
  <si>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</si>
  <si>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</si>
  <si>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16875 - INDUSTRIJSKA STROJARSKA ŠKOLA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</si>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</sst>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2140749.7599999998</v>
      </c>
      <c r="D2" s="6">
        <f>'PR-RAS'!E6</f>
        <v>2392379.21</v>
      </c>
      <c r="E2" s="6">
        <v>0</v>
      </c>
      <c r="F2" s="6">
        <v>0</v>
      </c>
      <c r="G2" s="7">
        <f t="shared" ref="G2:G264" si="0">(B2/1000)*(C2*1+D2*2)</f>
        <v>6925.5081799999998</v>
      </c>
      <c r="H2" s="7">
        <f t="shared" ref="H2:H264" si="1">ABS(C2-ROUND(C2,0))+ABS(D2-ROUND(D2,0))</f>
        <v>0.45000000018626451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1643273.4999999998</v>
      </c>
      <c r="D46" s="1">
        <f>'PR-RAS'!E50</f>
        <v>1928560.75</v>
      </c>
      <c r="E46" s="1">
        <v>0</v>
      </c>
      <c r="F46" s="1">
        <v>0</v>
      </c>
      <c r="G46" s="2">
        <f t="shared" si="0"/>
        <v>247517.77499999999</v>
      </c>
      <c r="H46" s="2">
        <f t="shared" si="1"/>
        <v>0.75000000023283064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1510780.42</v>
      </c>
      <c r="D64" s="1">
        <f>'PR-RAS'!E68</f>
        <v>1829372.16</v>
      </c>
      <c r="E64" s="1">
        <v>0</v>
      </c>
      <c r="F64" s="1">
        <v>0</v>
      </c>
      <c r="G64" s="2">
        <f t="shared" si="0"/>
        <v>325680.05862000003</v>
      </c>
      <c r="H64" s="2">
        <f t="shared" si="1"/>
        <v>0.57999999984167516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1510117.42</v>
      </c>
      <c r="D65" s="1">
        <f>'PR-RAS'!E69</f>
        <v>1828565.16</v>
      </c>
      <c r="E65" s="1">
        <v>0</v>
      </c>
      <c r="F65" s="1">
        <v>0</v>
      </c>
      <c r="G65" s="2">
        <f t="shared" si="0"/>
        <v>330703.85536000005</v>
      </c>
      <c r="H65" s="2">
        <f t="shared" si="1"/>
        <v>0.57999999984167516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v>
      </c>
      <c r="D66" s="1">
        <f>'PR-RAS'!E70</f>
        <v>807</v>
      </c>
      <c r="E66" s="1">
        <v>0</v>
      </c>
      <c r="F66" s="1">
        <v>0</v>
      </c>
      <c r="G66" s="2">
        <f t="shared" si="0"/>
        <v>148.005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123229.39</v>
      </c>
      <c r="D70" s="1">
        <f>'PR-RAS'!E74</f>
        <v>73559</v>
      </c>
      <c r="E70" s="1">
        <v>0</v>
      </c>
      <c r="F70" s="1">
        <v>0</v>
      </c>
      <c r="G70" s="2">
        <f t="shared" si="0"/>
        <v>18653.969910000003</v>
      </c>
      <c r="H70" s="2">
        <f t="shared" si="1"/>
        <v>0.38999999999941792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123229.39</v>
      </c>
      <c r="D71" s="1">
        <f>'PR-RAS'!E75</f>
        <v>73559</v>
      </c>
      <c r="E71" s="1">
        <v>0</v>
      </c>
      <c r="F71" s="1">
        <v>0</v>
      </c>
      <c r="G71" s="2">
        <f t="shared" si="0"/>
        <v>18924.317300000002</v>
      </c>
      <c r="H71" s="2">
        <f t="shared" si="1"/>
        <v>0.38999999999941792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9263.69</v>
      </c>
      <c r="D73" s="1">
        <f>'PR-RAS'!E77</f>
        <v>25629.59</v>
      </c>
      <c r="E73" s="1">
        <v>0</v>
      </c>
      <c r="F73" s="1">
        <v>0</v>
      </c>
      <c r="G73" s="2">
        <f t="shared" si="0"/>
        <v>4357.6466399999999</v>
      </c>
      <c r="H73" s="2">
        <f t="shared" si="1"/>
        <v>0.71999999999934516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1253.5999999999999</v>
      </c>
      <c r="D74" s="1">
        <f>'PR-RAS'!E78</f>
        <v>3094.64</v>
      </c>
      <c r="E74" s="1">
        <v>0</v>
      </c>
      <c r="F74" s="1">
        <v>0</v>
      </c>
      <c r="G74" s="2">
        <f t="shared" si="0"/>
        <v>543.33023999999989</v>
      </c>
      <c r="H74" s="2">
        <f t="shared" si="1"/>
        <v>0.76000000000021828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8010.09</v>
      </c>
      <c r="D76" s="1">
        <f>'PR-RAS'!E80</f>
        <v>22534.95</v>
      </c>
      <c r="E76" s="1">
        <v>0</v>
      </c>
      <c r="F76" s="1">
        <v>0</v>
      </c>
      <c r="G76" s="2">
        <f t="shared" si="0"/>
        <v>3980.9992500000003</v>
      </c>
      <c r="H76" s="2">
        <f t="shared" si="1"/>
        <v>0.13999999999941792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100.46</v>
      </c>
      <c r="D78" s="1">
        <f>'PR-RAS'!E82</f>
        <v>0.52</v>
      </c>
      <c r="E78" s="1">
        <v>0</v>
      </c>
      <c r="F78" s="1">
        <v>0</v>
      </c>
      <c r="G78" s="2">
        <f t="shared" si="0"/>
        <v>7.8155000000000001</v>
      </c>
      <c r="H78" s="2">
        <f t="shared" si="1"/>
        <v>0.93999999999999373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0.46</v>
      </c>
      <c r="D79" s="1">
        <f>'PR-RAS'!E83</f>
        <v>0.52</v>
      </c>
      <c r="E79" s="1">
        <v>0</v>
      </c>
      <c r="F79" s="1">
        <v>0</v>
      </c>
      <c r="G79" s="2">
        <f t="shared" si="0"/>
        <v>0.11699999999999999</v>
      </c>
      <c r="H79" s="2">
        <f t="shared" si="1"/>
        <v>0.94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0.46</v>
      </c>
      <c r="D81" s="1">
        <f>'PR-RAS'!E85</f>
        <v>0.52</v>
      </c>
      <c r="E81" s="1">
        <v>0</v>
      </c>
      <c r="F81" s="1">
        <v>0</v>
      </c>
      <c r="G81" s="2">
        <f t="shared" si="0"/>
        <v>0.12</v>
      </c>
      <c r="H81" s="2">
        <f t="shared" si="1"/>
        <v>0.94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100</v>
      </c>
      <c r="D87" s="1">
        <f>'PR-RAS'!E91</f>
        <v>0</v>
      </c>
      <c r="E87" s="1">
        <v>0</v>
      </c>
      <c r="F87" s="1">
        <v>0</v>
      </c>
      <c r="G87" s="2">
        <f t="shared" si="0"/>
        <v>8.6</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100</v>
      </c>
      <c r="D92" s="1">
        <f>'PR-RAS'!E96</f>
        <v>0</v>
      </c>
      <c r="E92" s="1">
        <v>0</v>
      </c>
      <c r="F92" s="1">
        <v>0</v>
      </c>
      <c r="G92" s="2">
        <f t="shared" si="0"/>
        <v>9.1</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2378.0300000000002</v>
      </c>
      <c r="D102" s="1">
        <f>'PR-RAS'!E106</f>
        <v>4300.5200000000004</v>
      </c>
      <c r="E102" s="1">
        <v>0</v>
      </c>
      <c r="F102" s="1">
        <v>0</v>
      </c>
      <c r="G102" s="2">
        <f t="shared" si="0"/>
        <v>1108.8860700000002</v>
      </c>
      <c r="H102" s="2">
        <f t="shared" si="1"/>
        <v>0.50999999999976353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2378.0300000000002</v>
      </c>
      <c r="D108" s="1">
        <f>'PR-RAS'!E112</f>
        <v>4300.5200000000004</v>
      </c>
      <c r="E108" s="1">
        <v>0</v>
      </c>
      <c r="F108" s="1">
        <v>0</v>
      </c>
      <c r="G108" s="2">
        <f t="shared" si="0"/>
        <v>1174.7604900000001</v>
      </c>
      <c r="H108" s="2">
        <f t="shared" si="1"/>
        <v>0.50999999999976353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2378.0300000000002</v>
      </c>
      <c r="D113" s="1">
        <f>'PR-RAS'!E117</f>
        <v>4300.5200000000004</v>
      </c>
      <c r="E113" s="1">
        <v>0</v>
      </c>
      <c r="F113" s="1">
        <v>0</v>
      </c>
      <c r="G113" s="2">
        <f t="shared" si="0"/>
        <v>1229.6558400000001</v>
      </c>
      <c r="H113" s="2">
        <f t="shared" si="1"/>
        <v>0.50999999999976353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100672.96000000001</v>
      </c>
      <c r="D120" s="1">
        <f>'PR-RAS'!E124</f>
        <v>44830.52</v>
      </c>
      <c r="E120" s="1">
        <v>0</v>
      </c>
      <c r="F120" s="1">
        <v>0</v>
      </c>
      <c r="G120" s="2">
        <f t="shared" si="0"/>
        <v>22649.745999999999</v>
      </c>
      <c r="H120" s="2">
        <f t="shared" si="1"/>
        <v>0.51999999999679858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87841.8</v>
      </c>
      <c r="D121" s="1">
        <f>'PR-RAS'!E125</f>
        <v>32549.51</v>
      </c>
      <c r="E121" s="1">
        <v>0</v>
      </c>
      <c r="F121" s="1">
        <v>0</v>
      </c>
      <c r="G121" s="2">
        <f t="shared" si="0"/>
        <v>18352.898400000002</v>
      </c>
      <c r="H121" s="2">
        <f t="shared" si="1"/>
        <v>0.68999999999869033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7221.21</v>
      </c>
      <c r="D122" s="1">
        <f>'PR-RAS'!E126</f>
        <v>0</v>
      </c>
      <c r="E122" s="1">
        <v>0</v>
      </c>
      <c r="F122" s="1">
        <v>0</v>
      </c>
      <c r="G122" s="2">
        <f t="shared" si="0"/>
        <v>873.76640999999995</v>
      </c>
      <c r="H122" s="2">
        <f t="shared" si="1"/>
        <v>0.21000000000003638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80620.59</v>
      </c>
      <c r="D123" s="1">
        <f>'PR-RAS'!E127</f>
        <v>32549.51</v>
      </c>
      <c r="E123" s="1">
        <v>0</v>
      </c>
      <c r="F123" s="1">
        <v>0</v>
      </c>
      <c r="G123" s="2">
        <f t="shared" si="0"/>
        <v>17777.792419999998</v>
      </c>
      <c r="H123" s="2">
        <f t="shared" si="1"/>
        <v>0.90000000000509317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12831.16</v>
      </c>
      <c r="D124" s="1">
        <f>'PR-RAS'!E128</f>
        <v>12281.01</v>
      </c>
      <c r="E124" s="1">
        <v>0</v>
      </c>
      <c r="F124" s="1">
        <v>0</v>
      </c>
      <c r="G124" s="2">
        <f t="shared" si="0"/>
        <v>4599.36114</v>
      </c>
      <c r="H124" s="2">
        <f t="shared" si="1"/>
        <v>0.17000000000007276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7057.13</v>
      </c>
      <c r="D125" s="1">
        <f>'PR-RAS'!E129</f>
        <v>12238.02</v>
      </c>
      <c r="E125" s="1">
        <v>0</v>
      </c>
      <c r="F125" s="1">
        <v>0</v>
      </c>
      <c r="G125" s="2">
        <f t="shared" si="0"/>
        <v>3910.1130800000001</v>
      </c>
      <c r="H125" s="2">
        <f t="shared" si="1"/>
        <v>0.1500000000005457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5774.03</v>
      </c>
      <c r="D126" s="1">
        <f>'PR-RAS'!E130</f>
        <v>42.99</v>
      </c>
      <c r="E126" s="1">
        <v>0</v>
      </c>
      <c r="F126" s="1">
        <v>0</v>
      </c>
      <c r="G126" s="2">
        <f t="shared" si="0"/>
        <v>732.50124999999991</v>
      </c>
      <c r="H126" s="2">
        <f t="shared" si="1"/>
        <v>3.9999999999743352E-2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394324.81</v>
      </c>
      <c r="D129" s="1">
        <f>'PR-RAS'!E133</f>
        <v>414601.19000000006</v>
      </c>
      <c r="E129" s="1">
        <v>0</v>
      </c>
      <c r="F129" s="1">
        <v>0</v>
      </c>
      <c r="G129" s="2">
        <f t="shared" si="0"/>
        <v>156611.48032000003</v>
      </c>
      <c r="H129" s="2">
        <f t="shared" si="1"/>
        <v>0.38000000006286427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394324.81</v>
      </c>
      <c r="D130" s="1">
        <f>'PR-RAS'!E134</f>
        <v>414601.19000000006</v>
      </c>
      <c r="E130" s="1">
        <v>0</v>
      </c>
      <c r="F130" s="1">
        <v>0</v>
      </c>
      <c r="G130" s="2">
        <f t="shared" si="0"/>
        <v>157835.00751000002</v>
      </c>
      <c r="H130" s="2">
        <f t="shared" si="1"/>
        <v>0.38000000006286427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332168.27</v>
      </c>
      <c r="D131" s="1">
        <f>'PR-RAS'!E135</f>
        <v>360743.78</v>
      </c>
      <c r="E131" s="1">
        <v>0</v>
      </c>
      <c r="F131" s="1">
        <v>0</v>
      </c>
      <c r="G131" s="2">
        <f t="shared" si="0"/>
        <v>136975.25790000003</v>
      </c>
      <c r="H131" s="2">
        <f t="shared" si="1"/>
        <v>0.48999999999068677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62156.54</v>
      </c>
      <c r="D132" s="1">
        <f>'PR-RAS'!E136</f>
        <v>53857.41</v>
      </c>
      <c r="E132" s="1">
        <v>0</v>
      </c>
      <c r="F132" s="1">
        <v>0</v>
      </c>
      <c r="G132" s="2">
        <f t="shared" si="0"/>
        <v>22253.148160000004</v>
      </c>
      <c r="H132" s="2">
        <f t="shared" si="1"/>
        <v>0.87000000000261934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85.71</v>
      </c>
      <c r="E135" s="1">
        <v>0</v>
      </c>
      <c r="F135" s="1">
        <v>0</v>
      </c>
      <c r="G135" s="2">
        <f t="shared" si="0"/>
        <v>22.970279999999999</v>
      </c>
      <c r="H135" s="2">
        <f t="shared" si="1"/>
        <v>0.29000000000000625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85.71</v>
      </c>
      <c r="E146" s="1">
        <v>0</v>
      </c>
      <c r="F146" s="1">
        <v>0</v>
      </c>
      <c r="G146" s="2">
        <f t="shared" si="0"/>
        <v>24.855899999999995</v>
      </c>
      <c r="H146" s="2">
        <f t="shared" si="1"/>
        <v>0.29000000000000625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2102159.23</v>
      </c>
      <c r="D147" s="1">
        <f>'PR-RAS'!E151</f>
        <v>2243848.37</v>
      </c>
      <c r="E147" s="1">
        <v>0</v>
      </c>
      <c r="F147" s="1">
        <v>0</v>
      </c>
      <c r="G147" s="2">
        <f t="shared" si="0"/>
        <v>962118.97162000008</v>
      </c>
      <c r="H147" s="2">
        <f t="shared" si="1"/>
        <v>0.60000000009313226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1547332.9</v>
      </c>
      <c r="D148" s="1">
        <f>'PR-RAS'!E152</f>
        <v>1835707.2000000002</v>
      </c>
      <c r="E148" s="1">
        <v>0</v>
      </c>
      <c r="F148" s="1">
        <v>0</v>
      </c>
      <c r="G148" s="2">
        <f t="shared" si="0"/>
        <v>767155.85310000007</v>
      </c>
      <c r="H148" s="2">
        <f t="shared" si="1"/>
        <v>0.30000000027939677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1286362.28</v>
      </c>
      <c r="D149" s="1">
        <f>'PR-RAS'!E153</f>
        <v>1535018.26</v>
      </c>
      <c r="E149" s="1">
        <v>0</v>
      </c>
      <c r="F149" s="1">
        <v>0</v>
      </c>
      <c r="G149" s="2">
        <f t="shared" si="0"/>
        <v>644747.0223999999</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1237191.31</v>
      </c>
      <c r="D150" s="1">
        <f>'PR-RAS'!E154</f>
        <v>1486058.49</v>
      </c>
      <c r="E150" s="1">
        <v>0</v>
      </c>
      <c r="F150" s="1">
        <v>0</v>
      </c>
      <c r="G150" s="2">
        <f t="shared" si="0"/>
        <v>627186.93521000003</v>
      </c>
      <c r="H150" s="2">
        <f t="shared" si="1"/>
        <v>0.80000000004656613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49170.97</v>
      </c>
      <c r="D152" s="1">
        <f>'PR-RAS'!E156</f>
        <v>48959.77</v>
      </c>
      <c r="E152" s="1">
        <v>0</v>
      </c>
      <c r="F152" s="1">
        <v>0</v>
      </c>
      <c r="G152" s="2">
        <f t="shared" si="0"/>
        <v>22210.667010000001</v>
      </c>
      <c r="H152" s="2">
        <f t="shared" si="1"/>
        <v>0.26000000000203727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64468.73</v>
      </c>
      <c r="D154" s="1">
        <f>'PR-RAS'!E158</f>
        <v>67677.820000000007</v>
      </c>
      <c r="E154" s="1">
        <v>0</v>
      </c>
      <c r="F154" s="1">
        <v>0</v>
      </c>
      <c r="G154" s="2">
        <f t="shared" si="0"/>
        <v>30573.128610000003</v>
      </c>
      <c r="H154" s="2">
        <f t="shared" si="1"/>
        <v>0.44999999998981366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196501.88999999998</v>
      </c>
      <c r="D155" s="1">
        <f>'PR-RAS'!E159</f>
        <v>233011.12</v>
      </c>
      <c r="E155" s="1">
        <v>0</v>
      </c>
      <c r="F155" s="1">
        <v>0</v>
      </c>
      <c r="G155" s="2">
        <f t="shared" si="0"/>
        <v>102028.71601999999</v>
      </c>
      <c r="H155" s="2">
        <f t="shared" si="1"/>
        <v>0.23000000001047738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196068.4</v>
      </c>
      <c r="D157" s="1">
        <f>'PR-RAS'!E161</f>
        <v>233011.12</v>
      </c>
      <c r="E157" s="1">
        <v>0</v>
      </c>
      <c r="F157" s="1">
        <v>0</v>
      </c>
      <c r="G157" s="2">
        <f t="shared" si="0"/>
        <v>103286.13984</v>
      </c>
      <c r="H157" s="2">
        <f t="shared" si="1"/>
        <v>0.51999999998952262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433.49</v>
      </c>
      <c r="D158" s="1">
        <f>'PR-RAS'!E162</f>
        <v>0</v>
      </c>
      <c r="E158" s="1">
        <v>0</v>
      </c>
      <c r="F158" s="1">
        <v>0</v>
      </c>
      <c r="G158" s="2">
        <f t="shared" si="0"/>
        <v>68.057929999999999</v>
      </c>
      <c r="H158" s="2">
        <f t="shared" si="1"/>
        <v>0.49000000000000909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527653.32000000007</v>
      </c>
      <c r="D159" s="1">
        <f>'PR-RAS'!E163</f>
        <v>389475.17999999993</v>
      </c>
      <c r="E159" s="1">
        <v>0</v>
      </c>
      <c r="F159" s="1">
        <v>0</v>
      </c>
      <c r="G159" s="2">
        <f t="shared" si="0"/>
        <v>206443.38144</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93470.670000000013</v>
      </c>
      <c r="D160" s="1">
        <f>'PR-RAS'!E164</f>
        <v>85857.08</v>
      </c>
      <c r="E160" s="1">
        <v>0</v>
      </c>
      <c r="F160" s="1">
        <v>0</v>
      </c>
      <c r="G160" s="2">
        <f t="shared" si="0"/>
        <v>42164.387970000003</v>
      </c>
      <c r="H160" s="2">
        <f t="shared" si="1"/>
        <v>0.40999999998894054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18311.560000000001</v>
      </c>
      <c r="D161" s="1">
        <f>'PR-RAS'!E165</f>
        <v>12469.37</v>
      </c>
      <c r="E161" s="1">
        <v>0</v>
      </c>
      <c r="F161" s="1">
        <v>0</v>
      </c>
      <c r="G161" s="2">
        <f t="shared" si="0"/>
        <v>6920.0480000000007</v>
      </c>
      <c r="H161" s="2">
        <f t="shared" si="1"/>
        <v>0.80999999999949068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51247.12</v>
      </c>
      <c r="D162" s="1">
        <f>'PR-RAS'!E166</f>
        <v>53329.68</v>
      </c>
      <c r="E162" s="1">
        <v>0</v>
      </c>
      <c r="F162" s="1">
        <v>0</v>
      </c>
      <c r="G162" s="2">
        <f t="shared" si="0"/>
        <v>25422.943280000003</v>
      </c>
      <c r="H162" s="2">
        <f t="shared" si="1"/>
        <v>0.44000000000232831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23031.99</v>
      </c>
      <c r="D163" s="1">
        <f>'PR-RAS'!E167</f>
        <v>20058.03</v>
      </c>
      <c r="E163" s="1">
        <v>0</v>
      </c>
      <c r="F163" s="1">
        <v>0</v>
      </c>
      <c r="G163" s="2">
        <f t="shared" si="0"/>
        <v>10229.984100000001</v>
      </c>
      <c r="H163" s="2">
        <f t="shared" si="1"/>
        <v>3.9999999997235136E-2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880</v>
      </c>
      <c r="D164" s="1">
        <f>'PR-RAS'!E168</f>
        <v>0</v>
      </c>
      <c r="E164" s="1">
        <v>0</v>
      </c>
      <c r="F164" s="1">
        <v>0</v>
      </c>
      <c r="G164" s="2">
        <f t="shared" si="0"/>
        <v>143.44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247999.56</v>
      </c>
      <c r="D165" s="1">
        <f>'PR-RAS'!E169</f>
        <v>175472.05999999997</v>
      </c>
      <c r="E165" s="1">
        <v>0</v>
      </c>
      <c r="F165" s="1">
        <v>0</v>
      </c>
      <c r="G165" s="2">
        <f t="shared" si="0"/>
        <v>98226.763519999993</v>
      </c>
      <c r="H165" s="2">
        <f t="shared" si="1"/>
        <v>0.49999999997089617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6652.65</v>
      </c>
      <c r="D166" s="1">
        <f>'PR-RAS'!E170</f>
        <v>4913.8999999999996</v>
      </c>
      <c r="E166" s="1">
        <v>0</v>
      </c>
      <c r="F166" s="1">
        <v>0</v>
      </c>
      <c r="G166" s="2">
        <f t="shared" si="0"/>
        <v>2719.2742499999995</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11653.75</v>
      </c>
      <c r="D167" s="1">
        <f>'PR-RAS'!E171</f>
        <v>3922.25</v>
      </c>
      <c r="E167" s="1">
        <v>0</v>
      </c>
      <c r="F167" s="1">
        <v>0</v>
      </c>
      <c r="G167" s="2">
        <f t="shared" si="0"/>
        <v>3236.7095000000004</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224817.93</v>
      </c>
      <c r="D168" s="1">
        <f>'PR-RAS'!E172</f>
        <v>165232.57999999999</v>
      </c>
      <c r="E168" s="1">
        <v>0</v>
      </c>
      <c r="F168" s="1">
        <v>0</v>
      </c>
      <c r="G168" s="2">
        <f t="shared" si="0"/>
        <v>92732.276029999994</v>
      </c>
      <c r="H168" s="2">
        <f t="shared" si="1"/>
        <v>0.4900000000197906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1395.44</v>
      </c>
      <c r="D169" s="1">
        <f>'PR-RAS'!E173</f>
        <v>465.84</v>
      </c>
      <c r="E169" s="1">
        <v>0</v>
      </c>
      <c r="F169" s="1">
        <v>0</v>
      </c>
      <c r="G169" s="2">
        <f t="shared" si="0"/>
        <v>390.95616000000001</v>
      </c>
      <c r="H169" s="2">
        <f t="shared" si="1"/>
        <v>0.60000000000007958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2293.37</v>
      </c>
      <c r="D170" s="1">
        <f>'PR-RAS'!E174</f>
        <v>937.49</v>
      </c>
      <c r="E170" s="1">
        <v>0</v>
      </c>
      <c r="F170" s="1">
        <v>0</v>
      </c>
      <c r="G170" s="2">
        <f t="shared" si="0"/>
        <v>704.4511500000001</v>
      </c>
      <c r="H170" s="2">
        <f t="shared" si="1"/>
        <v>0.85999999999989996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1186.42</v>
      </c>
      <c r="D172" s="1">
        <f>'PR-RAS'!E176</f>
        <v>0</v>
      </c>
      <c r="E172" s="1">
        <v>0</v>
      </c>
      <c r="F172" s="1">
        <v>0</v>
      </c>
      <c r="G172" s="2">
        <f t="shared" si="0"/>
        <v>202.87782000000001</v>
      </c>
      <c r="H172" s="2">
        <f t="shared" si="1"/>
        <v>0.42000000000007276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100055.97000000002</v>
      </c>
      <c r="D173" s="1">
        <f>'PR-RAS'!E177</f>
        <v>117198.63</v>
      </c>
      <c r="E173" s="1">
        <v>0</v>
      </c>
      <c r="F173" s="1">
        <v>0</v>
      </c>
      <c r="G173" s="2">
        <f t="shared" si="0"/>
        <v>57525.955560000002</v>
      </c>
      <c r="H173" s="2">
        <f t="shared" si="1"/>
        <v>0.39999999997962732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9041.43</v>
      </c>
      <c r="D174" s="1">
        <f>'PR-RAS'!E178</f>
        <v>29599.41</v>
      </c>
      <c r="E174" s="1">
        <v>0</v>
      </c>
      <c r="F174" s="1">
        <v>0</v>
      </c>
      <c r="G174" s="2">
        <f t="shared" si="0"/>
        <v>11805.563249999999</v>
      </c>
      <c r="H174" s="2">
        <f t="shared" si="1"/>
        <v>0.84000000000014552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52304.07</v>
      </c>
      <c r="D175" s="1">
        <f>'PR-RAS'!E179</f>
        <v>25704.07</v>
      </c>
      <c r="E175" s="1">
        <v>0</v>
      </c>
      <c r="F175" s="1">
        <v>0</v>
      </c>
      <c r="G175" s="2">
        <f t="shared" si="0"/>
        <v>18045.924539999996</v>
      </c>
      <c r="H175" s="2">
        <f t="shared" si="1"/>
        <v>0.13999999999941792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715.99</v>
      </c>
      <c r="D176" s="1">
        <f>'PR-RAS'!E180</f>
        <v>250</v>
      </c>
      <c r="E176" s="1">
        <v>0</v>
      </c>
      <c r="F176" s="1">
        <v>0</v>
      </c>
      <c r="G176" s="2">
        <f t="shared" si="0"/>
        <v>212.79825</v>
      </c>
      <c r="H176" s="2">
        <f t="shared" si="1"/>
        <v>9.9999999999909051E-3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20079.919999999998</v>
      </c>
      <c r="D177" s="1">
        <f>'PR-RAS'!E181</f>
        <v>17566.91</v>
      </c>
      <c r="E177" s="1">
        <v>0</v>
      </c>
      <c r="F177" s="1">
        <v>0</v>
      </c>
      <c r="G177" s="2">
        <f t="shared" si="0"/>
        <v>9717.6182399999998</v>
      </c>
      <c r="H177" s="2">
        <f t="shared" si="1"/>
        <v>0.17000000000189175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2482.39</v>
      </c>
      <c r="D178" s="1">
        <f>'PR-RAS'!E182</f>
        <v>26488.81</v>
      </c>
      <c r="E178" s="1">
        <v>0</v>
      </c>
      <c r="F178" s="1">
        <v>0</v>
      </c>
      <c r="G178" s="2">
        <f t="shared" si="0"/>
        <v>9816.421769999999</v>
      </c>
      <c r="H178" s="2">
        <f t="shared" si="1"/>
        <v>0.579999999998563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1408.35</v>
      </c>
      <c r="D179" s="1">
        <f>'PR-RAS'!E183</f>
        <v>5406</v>
      </c>
      <c r="E179" s="1">
        <v>0</v>
      </c>
      <c r="F179" s="1">
        <v>0</v>
      </c>
      <c r="G179" s="2">
        <f t="shared" si="0"/>
        <v>2175.2222999999999</v>
      </c>
      <c r="H179" s="2">
        <f t="shared" si="1"/>
        <v>0.34999999999990905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6264.72</v>
      </c>
      <c r="D180" s="1">
        <f>'PR-RAS'!E184</f>
        <v>3771.05</v>
      </c>
      <c r="E180" s="1">
        <v>0</v>
      </c>
      <c r="F180" s="1">
        <v>0</v>
      </c>
      <c r="G180" s="2">
        <f t="shared" si="0"/>
        <v>2471.4207799999999</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4582.74</v>
      </c>
      <c r="D181" s="1">
        <f>'PR-RAS'!E185</f>
        <v>4040.24</v>
      </c>
      <c r="E181" s="1">
        <v>0</v>
      </c>
      <c r="F181" s="1">
        <v>0</v>
      </c>
      <c r="G181" s="2">
        <f t="shared" si="0"/>
        <v>2279.3795999999998</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3176.36</v>
      </c>
      <c r="D182" s="1">
        <f>'PR-RAS'!E186</f>
        <v>4372.1400000000003</v>
      </c>
      <c r="E182" s="1">
        <v>0</v>
      </c>
      <c r="F182" s="1">
        <v>0</v>
      </c>
      <c r="G182" s="2">
        <f t="shared" si="0"/>
        <v>2157.6358400000004</v>
      </c>
      <c r="H182" s="2">
        <f t="shared" si="1"/>
        <v>0.50000000000045475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68108.06</v>
      </c>
      <c r="D183" s="1">
        <f>'PR-RAS'!E187</f>
        <v>2288.67</v>
      </c>
      <c r="E183" s="1">
        <v>0</v>
      </c>
      <c r="F183" s="1">
        <v>0</v>
      </c>
      <c r="G183" s="2">
        <f t="shared" si="0"/>
        <v>13228.742799999998</v>
      </c>
      <c r="H183" s="2">
        <f t="shared" si="1"/>
        <v>0.38999999999759893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18019.059999999998</v>
      </c>
      <c r="D184" s="1">
        <f>'PR-RAS'!E188</f>
        <v>8658.739999999998</v>
      </c>
      <c r="E184" s="1">
        <v>0</v>
      </c>
      <c r="F184" s="1">
        <v>0</v>
      </c>
      <c r="G184" s="2">
        <f t="shared" si="0"/>
        <v>6466.5868199999986</v>
      </c>
      <c r="H184" s="2">
        <f t="shared" si="1"/>
        <v>0.31999999999970896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4402.3100000000004</v>
      </c>
      <c r="D185" s="1">
        <f>'PR-RAS'!E189</f>
        <v>3683.48</v>
      </c>
      <c r="E185" s="1">
        <v>0</v>
      </c>
      <c r="F185" s="1">
        <v>0</v>
      </c>
      <c r="G185" s="2">
        <f t="shared" si="0"/>
        <v>2165.5456800000002</v>
      </c>
      <c r="H185" s="2">
        <f t="shared" si="1"/>
        <v>0.79000000000041837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1559.06</v>
      </c>
      <c r="D186" s="1">
        <f>'PR-RAS'!E190</f>
        <v>281.42</v>
      </c>
      <c r="E186" s="1">
        <v>0</v>
      </c>
      <c r="F186" s="1">
        <v>0</v>
      </c>
      <c r="G186" s="2">
        <f t="shared" si="0"/>
        <v>392.55150000000003</v>
      </c>
      <c r="H186" s="2">
        <f t="shared" si="1"/>
        <v>0.47999999999996135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71.66</v>
      </c>
      <c r="D187" s="1">
        <f>'PR-RAS'!E191</f>
        <v>71.16</v>
      </c>
      <c r="E187" s="1">
        <v>0</v>
      </c>
      <c r="F187" s="1">
        <v>0</v>
      </c>
      <c r="G187" s="2">
        <f t="shared" si="0"/>
        <v>39.800280000000001</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108.66</v>
      </c>
      <c r="D188" s="1">
        <f>'PR-RAS'!E192</f>
        <v>85</v>
      </c>
      <c r="E188" s="1">
        <v>0</v>
      </c>
      <c r="F188" s="1">
        <v>0</v>
      </c>
      <c r="G188" s="2">
        <f t="shared" si="0"/>
        <v>52.109419999999993</v>
      </c>
      <c r="H188" s="2">
        <f t="shared" si="1"/>
        <v>0.34000000000000341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3818.88</v>
      </c>
      <c r="D189" s="1">
        <f>'PR-RAS'!E193</f>
        <v>3907.14</v>
      </c>
      <c r="E189" s="1">
        <v>0</v>
      </c>
      <c r="F189" s="1">
        <v>0</v>
      </c>
      <c r="G189" s="2">
        <f t="shared" si="0"/>
        <v>2187.0340799999999</v>
      </c>
      <c r="H189" s="2">
        <f t="shared" si="1"/>
        <v>0.25999999999976353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7664.21</v>
      </c>
      <c r="D190" s="1">
        <f>'PR-RAS'!E194</f>
        <v>0</v>
      </c>
      <c r="E190" s="1">
        <v>0</v>
      </c>
      <c r="F190" s="1">
        <v>0</v>
      </c>
      <c r="G190" s="2">
        <f t="shared" si="0"/>
        <v>1448.5356899999999</v>
      </c>
      <c r="H190" s="2">
        <f t="shared" si="1"/>
        <v>0.21000000000003638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394.28</v>
      </c>
      <c r="D191" s="1">
        <f>'PR-RAS'!E195</f>
        <v>630.54</v>
      </c>
      <c r="E191" s="1">
        <v>0</v>
      </c>
      <c r="F191" s="1">
        <v>0</v>
      </c>
      <c r="G191" s="2">
        <f t="shared" si="0"/>
        <v>314.51839999999999</v>
      </c>
      <c r="H191" s="2">
        <f t="shared" si="1"/>
        <v>0.74000000000000909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14023.3</v>
      </c>
      <c r="D192" s="1">
        <f>'PR-RAS'!E196</f>
        <v>1490.9</v>
      </c>
      <c r="E192" s="1">
        <v>0</v>
      </c>
      <c r="F192" s="1">
        <v>0</v>
      </c>
      <c r="G192" s="2">
        <f t="shared" si="0"/>
        <v>3247.9740999999999</v>
      </c>
      <c r="H192" s="2">
        <f t="shared" si="1"/>
        <v>0.39999999999918145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14023.3</v>
      </c>
      <c r="D206" s="1">
        <f>'PR-RAS'!E210</f>
        <v>1490.9</v>
      </c>
      <c r="E206" s="1">
        <v>0</v>
      </c>
      <c r="F206" s="1">
        <v>0</v>
      </c>
      <c r="G206" s="2">
        <f t="shared" si="0"/>
        <v>3486.0454999999997</v>
      </c>
      <c r="H206" s="2">
        <f t="shared" si="1"/>
        <v>0.39999999999918145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1047.6300000000001</v>
      </c>
      <c r="D207" s="1">
        <f>'PR-RAS'!E211</f>
        <v>1191.71</v>
      </c>
      <c r="E207" s="1">
        <v>0</v>
      </c>
      <c r="F207" s="1">
        <v>0</v>
      </c>
      <c r="G207" s="2">
        <f t="shared" si="0"/>
        <v>706.79629999999997</v>
      </c>
      <c r="H207" s="2">
        <f t="shared" si="1"/>
        <v>0.65999999999985448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12975.67</v>
      </c>
      <c r="D209" s="1">
        <f>'PR-RAS'!E213</f>
        <v>299.19</v>
      </c>
      <c r="E209" s="1">
        <v>0</v>
      </c>
      <c r="F209" s="1">
        <v>0</v>
      </c>
      <c r="G209" s="2">
        <f t="shared" si="0"/>
        <v>2823.4023999999999</v>
      </c>
      <c r="H209" s="2">
        <f t="shared" si="1"/>
        <v>0.51999999999992497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13074.41</v>
      </c>
      <c r="D248" s="1">
        <f>'PR-RAS'!E252</f>
        <v>17067.45</v>
      </c>
      <c r="E248" s="1">
        <v>0</v>
      </c>
      <c r="F248" s="1">
        <v>0</v>
      </c>
      <c r="G248" s="2">
        <f t="shared" si="0"/>
        <v>11660.699569999999</v>
      </c>
      <c r="H248" s="2">
        <f t="shared" si="1"/>
        <v>0.86000000000058208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13074.41</v>
      </c>
      <c r="D255" s="1">
        <f>'PR-RAS'!E259</f>
        <v>17067.45</v>
      </c>
      <c r="E255" s="1">
        <v>0</v>
      </c>
      <c r="F255" s="1">
        <v>0</v>
      </c>
      <c r="G255" s="2">
        <f t="shared" si="0"/>
        <v>11991.16474</v>
      </c>
      <c r="H255" s="2">
        <f t="shared" si="1"/>
        <v>0.86000000000058208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13074.41</v>
      </c>
      <c r="D257" s="1">
        <f>'PR-RAS'!E261</f>
        <v>17067.45</v>
      </c>
      <c r="E257" s="1">
        <v>0</v>
      </c>
      <c r="F257" s="1">
        <v>0</v>
      </c>
      <c r="G257" s="2">
        <f t="shared" si="0"/>
        <v>12085.583360000001</v>
      </c>
      <c r="H257" s="2">
        <f t="shared" si="1"/>
        <v>0.86000000000058208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75.3</v>
      </c>
      <c r="D259" s="1">
        <f>'PR-RAS'!E263</f>
        <v>107.64</v>
      </c>
      <c r="E259" s="1">
        <v>0</v>
      </c>
      <c r="F259" s="1">
        <v>0</v>
      </c>
      <c r="G259" s="2">
        <f t="shared" si="0"/>
        <v>74.969639999999998</v>
      </c>
      <c r="H259" s="2">
        <f t="shared" si="1"/>
        <v>0.65999999999999659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75.3</v>
      </c>
      <c r="D260" s="1">
        <f>'PR-RAS'!E264</f>
        <v>107.64</v>
      </c>
      <c r="E260" s="1">
        <v>0</v>
      </c>
      <c r="F260" s="1">
        <v>0</v>
      </c>
      <c r="G260" s="2">
        <f t="shared" si="0"/>
        <v>75.260220000000004</v>
      </c>
      <c r="H260" s="2">
        <f t="shared" si="1"/>
        <v>0.65999999999999659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75.3</v>
      </c>
      <c r="D262" s="1">
        <f>'PR-RAS'!E266</f>
        <v>107.64</v>
      </c>
      <c r="E262" s="1">
        <v>0</v>
      </c>
      <c r="F262" s="1">
        <v>0</v>
      </c>
      <c r="G262" s="2">
        <f t="shared" si="0"/>
        <v>75.841380000000001</v>
      </c>
      <c r="H262" s="2">
        <f t="shared" si="1"/>
        <v>0.65999999999999659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2102159.23</v>
      </c>
      <c r="D285" s="1">
        <f>'PR-RAS'!E289</f>
        <v>2243848.37</v>
      </c>
      <c r="E285" s="1">
        <v>0</v>
      </c>
      <c r="F285" s="1">
        <v>0</v>
      </c>
      <c r="G285" s="2">
        <f t="shared" si="8"/>
        <v>1871519.0954800001</v>
      </c>
      <c r="H285" s="2">
        <f t="shared" si="9"/>
        <v>0.60000000009313226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38590.529999999795</v>
      </c>
      <c r="D286" s="1">
        <f>'PR-RAS'!E290</f>
        <v>148530.83999999985</v>
      </c>
      <c r="E286" s="1">
        <v>0</v>
      </c>
      <c r="F286" s="1">
        <v>0</v>
      </c>
      <c r="G286" s="2">
        <f t="shared" si="8"/>
        <v>95660.879849999852</v>
      </c>
      <c r="H286" s="2">
        <f t="shared" si="9"/>
        <v>0.63000000035390258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96147.36</v>
      </c>
      <c r="D288" s="1">
        <f>'PR-RAS'!E292</f>
        <v>88430.06</v>
      </c>
      <c r="E288" s="1">
        <v>0</v>
      </c>
      <c r="F288" s="1">
        <v>0</v>
      </c>
      <c r="G288" s="2">
        <f t="shared" si="8"/>
        <v>78353.146759999989</v>
      </c>
      <c r="H288" s="2">
        <f t="shared" si="9"/>
        <v>0.41999999999825377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5947.45</v>
      </c>
      <c r="D290" s="1">
        <f>'PR-RAS'!E294</f>
        <v>1539.13</v>
      </c>
      <c r="E290" s="1">
        <v>0</v>
      </c>
      <c r="F290" s="1">
        <v>0</v>
      </c>
      <c r="G290" s="2">
        <f t="shared" si="8"/>
        <v>2608.4301899999996</v>
      </c>
      <c r="H290" s="2">
        <f t="shared" si="9"/>
        <v>0.57999999999992724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5947.45</v>
      </c>
      <c r="D291" s="1">
        <f>'PR-RAS'!E295</f>
        <v>1539.13</v>
      </c>
      <c r="E291" s="1">
        <v>0</v>
      </c>
      <c r="F291" s="1">
        <v>0</v>
      </c>
      <c r="G291" s="2">
        <f t="shared" si="8"/>
        <v>2617.4558999999995</v>
      </c>
      <c r="H291" s="2">
        <f t="shared" si="9"/>
        <v>0.57999999999992724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2839.14</v>
      </c>
      <c r="D293" s="1">
        <f>'PR-RAS'!E298</f>
        <v>6000.08</v>
      </c>
      <c r="E293" s="1">
        <v>0</v>
      </c>
      <c r="F293" s="1">
        <v>0</v>
      </c>
      <c r="G293" s="2">
        <f t="shared" si="8"/>
        <v>4333.0755999999992</v>
      </c>
      <c r="H293" s="2">
        <f t="shared" si="9"/>
        <v>0.21999999999979991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2839.14</v>
      </c>
      <c r="D306" s="1">
        <f>'PR-RAS'!E311</f>
        <v>6000.08</v>
      </c>
      <c r="E306" s="1">
        <v>0</v>
      </c>
      <c r="F306" s="1">
        <v>0</v>
      </c>
      <c r="G306" s="2">
        <f t="shared" si="8"/>
        <v>4525.9865</v>
      </c>
      <c r="H306" s="2">
        <f t="shared" si="9"/>
        <v>0.21999999999979991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73.17</v>
      </c>
      <c r="D307" s="1">
        <f>'PR-RAS'!E312</f>
        <v>0.08</v>
      </c>
      <c r="E307" s="1">
        <v>0</v>
      </c>
      <c r="F307" s="1">
        <v>0</v>
      </c>
      <c r="G307" s="2">
        <f t="shared" si="8"/>
        <v>22.438980000000001</v>
      </c>
      <c r="H307" s="2">
        <f t="shared" si="9"/>
        <v>0.25000000000000172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73.17</v>
      </c>
      <c r="D308" s="1">
        <f>'PR-RAS'!E313</f>
        <v>0.08</v>
      </c>
      <c r="E308" s="1">
        <v>0</v>
      </c>
      <c r="F308" s="1">
        <v>0</v>
      </c>
      <c r="G308" s="2">
        <f t="shared" si="8"/>
        <v>22.512309999999999</v>
      </c>
      <c r="H308" s="2">
        <f t="shared" si="9"/>
        <v>0.25000000000000172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2765.97</v>
      </c>
      <c r="D312" s="1">
        <f>'PR-RAS'!E317</f>
        <v>6000</v>
      </c>
      <c r="E312" s="1">
        <v>0</v>
      </c>
      <c r="F312" s="1">
        <v>0</v>
      </c>
      <c r="G312" s="2">
        <f t="shared" si="8"/>
        <v>4592.2166699999998</v>
      </c>
      <c r="H312" s="2">
        <f t="shared" si="9"/>
        <v>3.0000000000200089E-2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72</v>
      </c>
      <c r="D313" s="1">
        <f>'PR-RAS'!E318</f>
        <v>0</v>
      </c>
      <c r="E313" s="1">
        <v>0</v>
      </c>
      <c r="F313" s="1">
        <v>0</v>
      </c>
      <c r="G313" s="2">
        <f t="shared" si="8"/>
        <v>22.463999999999999</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2693.97</v>
      </c>
      <c r="D319" s="1">
        <f>'PR-RAS'!E324</f>
        <v>6000</v>
      </c>
      <c r="E319" s="1">
        <v>0</v>
      </c>
      <c r="F319" s="1">
        <v>0</v>
      </c>
      <c r="G319" s="2">
        <f t="shared" si="8"/>
        <v>4672.68246</v>
      </c>
      <c r="H319" s="2">
        <f t="shared" si="9"/>
        <v>3.0000000000200089E-2</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51762.28</v>
      </c>
      <c r="D345" s="1">
        <f>'PR-RAS'!E350</f>
        <v>36881.06</v>
      </c>
      <c r="E345" s="1">
        <v>0</v>
      </c>
      <c r="F345" s="1">
        <v>0</v>
      </c>
      <c r="G345" s="2">
        <f t="shared" si="8"/>
        <v>43180.393599999996</v>
      </c>
      <c r="H345" s="2">
        <f t="shared" si="9"/>
        <v>0.33999999999650754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51762.28</v>
      </c>
      <c r="D358" s="1">
        <f>'PR-RAS'!E363</f>
        <v>36881.06</v>
      </c>
      <c r="E358" s="1">
        <v>0</v>
      </c>
      <c r="F358" s="1">
        <v>0</v>
      </c>
      <c r="G358" s="2">
        <f t="shared" si="8"/>
        <v>44812.210799999993</v>
      </c>
      <c r="H358" s="2">
        <f t="shared" si="9"/>
        <v>0.33999999999650754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10284.450000000001</v>
      </c>
      <c r="D359" s="1">
        <f>'PR-RAS'!E364</f>
        <v>0</v>
      </c>
      <c r="E359" s="1">
        <v>0</v>
      </c>
      <c r="F359" s="1">
        <v>0</v>
      </c>
      <c r="G359" s="2">
        <f t="shared" si="8"/>
        <v>3681.8331000000003</v>
      </c>
      <c r="H359" s="2">
        <f t="shared" si="9"/>
        <v>0.4500000000007276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10284.450000000001</v>
      </c>
      <c r="D361" s="1">
        <f>'PR-RAS'!E366</f>
        <v>0</v>
      </c>
      <c r="E361" s="1">
        <v>0</v>
      </c>
      <c r="F361" s="1">
        <v>0</v>
      </c>
      <c r="G361" s="2">
        <f t="shared" si="8"/>
        <v>3702.402</v>
      </c>
      <c r="H361" s="2">
        <f t="shared" si="9"/>
        <v>0.4500000000007276</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18178.89</v>
      </c>
      <c r="D364" s="1">
        <f>'PR-RAS'!E369</f>
        <v>1672.5</v>
      </c>
      <c r="E364" s="1">
        <v>0</v>
      </c>
      <c r="F364" s="1">
        <v>0</v>
      </c>
      <c r="G364" s="2">
        <f t="shared" si="8"/>
        <v>7813.1720699999996</v>
      </c>
      <c r="H364" s="2">
        <f t="shared" si="9"/>
        <v>0.61000000000058208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12695.85</v>
      </c>
      <c r="D365" s="1">
        <f>'PR-RAS'!E370</f>
        <v>1672.5</v>
      </c>
      <c r="E365" s="1">
        <v>0</v>
      </c>
      <c r="F365" s="1">
        <v>0</v>
      </c>
      <c r="G365" s="2">
        <f t="shared" si="8"/>
        <v>5838.8693999999996</v>
      </c>
      <c r="H365" s="2">
        <f t="shared" si="9"/>
        <v>0.6499999999996362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5483.04</v>
      </c>
      <c r="D371" s="1">
        <f>'PR-RAS'!E376</f>
        <v>0</v>
      </c>
      <c r="E371" s="1">
        <v>0</v>
      </c>
      <c r="F371" s="1">
        <v>0</v>
      </c>
      <c r="G371" s="2">
        <f t="shared" si="8"/>
        <v>2028.7248</v>
      </c>
      <c r="H371" s="2">
        <f t="shared" si="9"/>
        <v>3.999999999996362E-2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23298.94</v>
      </c>
      <c r="D378" s="1">
        <f>'PR-RAS'!E383</f>
        <v>35208.559999999998</v>
      </c>
      <c r="E378" s="1">
        <v>0</v>
      </c>
      <c r="F378" s="1">
        <v>0</v>
      </c>
      <c r="G378" s="2">
        <f t="shared" si="8"/>
        <v>35330.954619999997</v>
      </c>
      <c r="H378" s="2">
        <f t="shared" si="9"/>
        <v>0.50000000000363798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23298.94</v>
      </c>
      <c r="D379" s="1">
        <f>'PR-RAS'!E384</f>
        <v>35208.559999999998</v>
      </c>
      <c r="E379" s="1">
        <v>0</v>
      </c>
      <c r="F379" s="1">
        <v>0</v>
      </c>
      <c r="G379" s="2">
        <f t="shared" si="8"/>
        <v>35424.670680000003</v>
      </c>
      <c r="H379" s="2">
        <f t="shared" si="9"/>
        <v>0.50000000000363798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48923.14</v>
      </c>
      <c r="D403" s="1">
        <f>'PR-RAS'!E408</f>
        <v>30880.979999999996</v>
      </c>
      <c r="E403" s="1">
        <v>0</v>
      </c>
      <c r="F403" s="1">
        <v>0</v>
      </c>
      <c r="G403" s="2">
        <f t="shared" si="8"/>
        <v>44495.410199999998</v>
      </c>
      <c r="H403" s="2">
        <f t="shared" si="9"/>
        <v>0.16000000000349246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44819.55</v>
      </c>
      <c r="D405" s="1">
        <f>'PR-RAS'!E410</f>
        <v>55882.06</v>
      </c>
      <c r="E405" s="1">
        <v>0</v>
      </c>
      <c r="F405" s="1">
        <v>0</v>
      </c>
      <c r="G405" s="2">
        <f t="shared" si="8"/>
        <v>63259.802680000001</v>
      </c>
      <c r="H405" s="2">
        <f t="shared" si="9"/>
        <v>0.50999999999476131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2639.63</v>
      </c>
      <c r="D406" s="1">
        <f>'PR-RAS'!E411</f>
        <v>2639.4</v>
      </c>
      <c r="E406" s="1">
        <v>0</v>
      </c>
      <c r="F406" s="1">
        <v>0</v>
      </c>
      <c r="G406" s="2">
        <f t="shared" si="8"/>
        <v>3206.9641500000002</v>
      </c>
      <c r="H406" s="2">
        <f t="shared" si="9"/>
        <v>0.76999999999998181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2143588.9</v>
      </c>
      <c r="D407" s="1">
        <f>'PR-RAS'!E412</f>
        <v>2398379.29</v>
      </c>
      <c r="E407" s="1">
        <v>0</v>
      </c>
      <c r="F407" s="1">
        <v>0</v>
      </c>
      <c r="G407" s="2">
        <f t="shared" si="8"/>
        <v>2817781.0768800005</v>
      </c>
      <c r="H407" s="2">
        <f t="shared" si="9"/>
        <v>0.39000000013038516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2153921.5099999998</v>
      </c>
      <c r="D408" s="1">
        <f>'PR-RAS'!E413</f>
        <v>2280729.4300000002</v>
      </c>
      <c r="E408" s="1">
        <v>0</v>
      </c>
      <c r="F408" s="1">
        <v>0</v>
      </c>
      <c r="G408" s="2">
        <f t="shared" si="8"/>
        <v>2733159.8105899999</v>
      </c>
      <c r="H408" s="2">
        <f t="shared" si="9"/>
        <v>0.92000000039115548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117649.85999999987</v>
      </c>
      <c r="E409" s="1">
        <v>0</v>
      </c>
      <c r="F409" s="1">
        <v>0</v>
      </c>
      <c r="G409" s="2">
        <f t="shared" si="8"/>
        <v>96002.285759999882</v>
      </c>
      <c r="H409" s="2">
        <f t="shared" si="9"/>
        <v>0.14000000013038516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10332.60999999987</v>
      </c>
      <c r="D410" s="1">
        <f>'PR-RAS'!E415</f>
        <v>0</v>
      </c>
      <c r="E410" s="1">
        <v>0</v>
      </c>
      <c r="F410" s="1">
        <v>0</v>
      </c>
      <c r="G410" s="2">
        <f t="shared" si="8"/>
        <v>4226.037489999946</v>
      </c>
      <c r="H410" s="2">
        <f t="shared" si="9"/>
        <v>0.39000000013038516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51327.81</v>
      </c>
      <c r="D411" s="1">
        <f>'PR-RAS'!E416</f>
        <v>32548</v>
      </c>
      <c r="E411" s="1">
        <v>0</v>
      </c>
      <c r="F411" s="1">
        <v>0</v>
      </c>
      <c r="G411" s="2">
        <f t="shared" si="8"/>
        <v>47733.762099999993</v>
      </c>
      <c r="H411" s="2">
        <f t="shared" si="9"/>
        <v>0.19000000000232831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8587.08</v>
      </c>
      <c r="D413" s="1">
        <f>'PR-RAS'!E418</f>
        <v>4178.5300000000007</v>
      </c>
      <c r="E413" s="1">
        <v>0</v>
      </c>
      <c r="F413" s="1">
        <v>0</v>
      </c>
      <c r="G413" s="2">
        <f t="shared" si="8"/>
        <v>6980.9856799999998</v>
      </c>
      <c r="H413" s="2">
        <f t="shared" si="9"/>
        <v>0.5499999999992724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2143588.9</v>
      </c>
      <c r="D633" s="1">
        <f>'PR-RAS'!E639</f>
        <v>2398379.29</v>
      </c>
      <c r="E633" s="1">
        <v>0</v>
      </c>
      <c r="F633" s="1">
        <v>0</v>
      </c>
      <c r="G633" s="2">
        <f t="shared" si="10"/>
        <v>4386299.6073600007</v>
      </c>
      <c r="H633" s="2">
        <f t="shared" si="11"/>
        <v>0.39000000013038516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2153921.5099999998</v>
      </c>
      <c r="D634" s="1">
        <f>'PR-RAS'!E640</f>
        <v>2280729.4300000002</v>
      </c>
      <c r="E634" s="1">
        <v>0</v>
      </c>
      <c r="F634" s="1">
        <v>0</v>
      </c>
      <c r="G634" s="2">
        <f t="shared" si="10"/>
        <v>4250835.7742100004</v>
      </c>
      <c r="H634" s="2">
        <f t="shared" si="11"/>
        <v>0.92000000039115548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117649.85999999987</v>
      </c>
      <c r="E635" s="1">
        <v>0</v>
      </c>
      <c r="F635" s="1">
        <v>0</v>
      </c>
      <c r="G635" s="2">
        <f t="shared" si="10"/>
        <v>149180.02247999984</v>
      </c>
      <c r="H635" s="2">
        <f t="shared" si="11"/>
        <v>0.14000000013038516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10332.60999999987</v>
      </c>
      <c r="D636" s="1">
        <f>'PR-RAS'!E642</f>
        <v>0</v>
      </c>
      <c r="E636" s="1">
        <v>0</v>
      </c>
      <c r="F636" s="1">
        <v>0</v>
      </c>
      <c r="G636" s="2">
        <f t="shared" si="10"/>
        <v>6561.2073499999169</v>
      </c>
      <c r="H636" s="2">
        <f t="shared" si="11"/>
        <v>0.39000000013038516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51327.81</v>
      </c>
      <c r="D637" s="1">
        <f>'PR-RAS'!E643</f>
        <v>32548</v>
      </c>
      <c r="E637" s="1">
        <v>0</v>
      </c>
      <c r="F637" s="1">
        <v>0</v>
      </c>
      <c r="G637" s="2">
        <f t="shared" si="10"/>
        <v>74045.543160000001</v>
      </c>
      <c r="H637" s="2">
        <f t="shared" si="11"/>
        <v>0.19000000000232831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40995.200000000128</v>
      </c>
      <c r="D639" s="1">
        <f>'PR-RAS'!E645</f>
        <v>150197.85999999987</v>
      </c>
      <c r="E639" s="1">
        <v>0</v>
      </c>
      <c r="F639" s="1">
        <v>0</v>
      </c>
      <c r="G639" s="2">
        <f t="shared" si="10"/>
        <v>217807.40695999991</v>
      </c>
      <c r="H639" s="2">
        <f t="shared" si="11"/>
        <v>0.34000000025844201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127715.2</v>
      </c>
      <c r="D641" s="1">
        <f>'PR-RAS'!E647</f>
        <v>159915.60999999999</v>
      </c>
      <c r="E641" s="1">
        <v>0</v>
      </c>
      <c r="F641" s="1">
        <v>0</v>
      </c>
      <c r="G641" s="2">
        <f t="shared" si="10"/>
        <v>286429.70880000002</v>
      </c>
      <c r="H641" s="2">
        <f t="shared" si="11"/>
        <v>0.59000000001105946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89046.57</v>
      </c>
      <c r="D642" s="1">
        <f>'PR-RAS'!E649</f>
        <v>66819.73</v>
      </c>
      <c r="E642" s="1">
        <v>0</v>
      </c>
      <c r="F642" s="1">
        <v>0</v>
      </c>
      <c r="G642" s="2">
        <f t="shared" si="10"/>
        <v>142741.74523</v>
      </c>
      <c r="H642" s="2">
        <f t="shared" si="11"/>
        <v>0.69999999999708962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669936.17000000004</v>
      </c>
      <c r="D643" s="1">
        <f>'PR-RAS'!E650</f>
        <v>602507.26</v>
      </c>
      <c r="E643" s="1">
        <v>0</v>
      </c>
      <c r="F643" s="1">
        <v>0</v>
      </c>
      <c r="G643" s="2">
        <f t="shared" si="10"/>
        <v>1203718.34298</v>
      </c>
      <c r="H643" s="2">
        <f t="shared" si="11"/>
        <v>0.43000000005122274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692163.01</v>
      </c>
      <c r="D644" s="1">
        <f>'PR-RAS'!E651</f>
        <v>489315.61</v>
      </c>
      <c r="E644" s="1">
        <v>0</v>
      </c>
      <c r="F644" s="1">
        <v>0</v>
      </c>
      <c r="G644" s="2">
        <f t="shared" si="10"/>
        <v>1074320.68989</v>
      </c>
      <c r="H644" s="2">
        <f t="shared" si="11"/>
        <v>0.40000000002328306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66819.729999999981</v>
      </c>
      <c r="D645" s="1">
        <f>'PR-RAS'!E652</f>
        <v>180011.38</v>
      </c>
      <c r="E645" s="1">
        <v>0</v>
      </c>
      <c r="F645" s="1">
        <v>0</v>
      </c>
      <c r="G645" s="2">
        <f t="shared" si="10"/>
        <v>274886.56355999998</v>
      </c>
      <c r="H645" s="2">
        <f t="shared" si="11"/>
        <v>0.65000000002328306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v>
      </c>
      <c r="D647" s="1">
        <f>'PR-RAS'!E654</f>
        <v>65</v>
      </c>
      <c r="E647" s="1">
        <v>0</v>
      </c>
      <c r="F647" s="1">
        <v>0</v>
      </c>
      <c r="G647" s="2">
        <f t="shared" si="10"/>
        <v>125.324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62</v>
      </c>
      <c r="D649" s="1">
        <f>'PR-RAS'!E656</f>
        <v>62</v>
      </c>
      <c r="E649" s="1">
        <v>0</v>
      </c>
      <c r="F649" s="1">
        <v>0</v>
      </c>
      <c r="G649" s="2">
        <f t="shared" si="10"/>
        <v>120.52800000000001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1510117.42</v>
      </c>
      <c r="D668" s="1">
        <f>'PR-RAS'!E675</f>
        <v>1828565.16</v>
      </c>
      <c r="E668" s="1">
        <v>0</v>
      </c>
      <c r="F668" s="1">
        <v>0</v>
      </c>
      <c r="G668" s="2">
        <f t="shared" si="10"/>
        <v>3446554.2425800003</v>
      </c>
      <c r="H668" s="2">
        <f t="shared" si="11"/>
        <v>0.57999999984167516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v>
      </c>
      <c r="D670" s="1">
        <f>'PR-RAS'!E677</f>
        <v>807</v>
      </c>
      <c r="E670" s="1">
        <v>0</v>
      </c>
      <c r="F670" s="1">
        <v>0</v>
      </c>
      <c r="G670" s="2">
        <f t="shared" si="10"/>
        <v>1523.3130000000001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123229.39</v>
      </c>
      <c r="D687" s="1">
        <f>'PR-RAS'!E694</f>
        <v>73559</v>
      </c>
      <c r="E687" s="1">
        <v>0</v>
      </c>
      <c r="F687" s="1">
        <v>0</v>
      </c>
      <c r="G687" s="2">
        <f t="shared" si="10"/>
        <v>185458.30954000002</v>
      </c>
      <c r="H687" s="2">
        <f t="shared" si="11"/>
        <v>0.38999999999941792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963.38</v>
      </c>
      <c r="D705" s="1">
        <f>'PR-RAS'!E712</f>
        <v>2868</v>
      </c>
      <c r="E705" s="1">
        <v>0</v>
      </c>
      <c r="F705" s="1">
        <v>0</v>
      </c>
      <c r="G705" s="2">
        <f t="shared" si="10"/>
        <v>4716.3635199999999</v>
      </c>
      <c r="H705" s="2">
        <f t="shared" si="11"/>
        <v>0.37999999999999545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6526.5</v>
      </c>
      <c r="D709" s="1">
        <f>'PR-RAS'!E716</f>
        <v>2342.3000000000002</v>
      </c>
      <c r="E709" s="1">
        <v>0</v>
      </c>
      <c r="F709" s="1">
        <v>0</v>
      </c>
      <c r="G709" s="2">
        <f t="shared" si="10"/>
        <v>7937.4587999999994</v>
      </c>
      <c r="H709" s="2">
        <f t="shared" si="11"/>
        <v>0.8000000000001819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2424.87</v>
      </c>
      <c r="D710" s="1">
        <f>'PR-RAS'!E717</f>
        <v>1545.04</v>
      </c>
      <c r="E710" s="1">
        <v>0</v>
      </c>
      <c r="F710" s="1">
        <v>0</v>
      </c>
      <c r="G710" s="2">
        <f t="shared" si="10"/>
        <v>3910.0995499999995</v>
      </c>
      <c r="H710" s="2">
        <f t="shared" si="11"/>
        <v>0.17000000000007276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51247.12</v>
      </c>
      <c r="D711" s="1">
        <f>'PR-RAS'!E718</f>
        <v>53329.68</v>
      </c>
      <c r="E711" s="1">
        <v>0</v>
      </c>
      <c r="F711" s="1">
        <v>0</v>
      </c>
      <c r="G711" s="2">
        <f t="shared" si="10"/>
        <v>112113.6008</v>
      </c>
      <c r="H711" s="2">
        <f t="shared" si="11"/>
        <v>0.44000000000232831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1408.35</v>
      </c>
      <c r="D713" s="1">
        <f>'PR-RAS'!E720</f>
        <v>5406</v>
      </c>
      <c r="E713" s="1">
        <v>0</v>
      </c>
      <c r="F713" s="1">
        <v>0</v>
      </c>
      <c r="G713" s="2">
        <f t="shared" si="10"/>
        <v>8700.8891999999996</v>
      </c>
      <c r="H713" s="2">
        <f t="shared" si="11"/>
        <v>0.34999999999990905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1102.21</v>
      </c>
      <c r="D715" s="1">
        <f>'PR-RAS'!E722</f>
        <v>394.75</v>
      </c>
      <c r="E715" s="1">
        <v>0</v>
      </c>
      <c r="F715" s="1">
        <v>0</v>
      </c>
      <c r="G715" s="2">
        <f t="shared" si="10"/>
        <v>1350.68094</v>
      </c>
      <c r="H715" s="2">
        <f t="shared" si="11"/>
        <v>0.46000000000003638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4363.58</v>
      </c>
      <c r="D716" s="1">
        <f>'PR-RAS'!E723</f>
        <v>0</v>
      </c>
      <c r="E716" s="1">
        <v>0</v>
      </c>
      <c r="F716" s="1">
        <v>0</v>
      </c>
      <c r="G716" s="2">
        <f t="shared" si="10"/>
        <v>3119.9596999999999</v>
      </c>
      <c r="H716" s="2">
        <f t="shared" si="11"/>
        <v>0.42000000000007276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4402.3100000000004</v>
      </c>
      <c r="D718" s="1">
        <f>'PR-RAS'!E725</f>
        <v>3683.48</v>
      </c>
      <c r="E718" s="1">
        <v>0</v>
      </c>
      <c r="F718" s="1">
        <v>0</v>
      </c>
      <c r="G718" s="2">
        <f t="shared" si="10"/>
        <v>8438.5665900000004</v>
      </c>
      <c r="H718" s="2">
        <f t="shared" si="11"/>
        <v>0.79000000000041837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13074.41</v>
      </c>
      <c r="D821" s="1">
        <f>'PR-RAS'!E828</f>
        <v>17067.45</v>
      </c>
      <c r="E821" s="1">
        <v>0</v>
      </c>
      <c r="F821" s="1">
        <v>0</v>
      </c>
      <c r="G821" s="2">
        <f t="shared" si="18"/>
        <v>38711.634199999993</v>
      </c>
      <c r="H821" s="2">
        <f t="shared" si="19"/>
        <v>0.86000000000058208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390880.96000000014</v>
      </c>
      <c r="D984" s="6">
        <f>BILANCA!E6</f>
        <v>541470.97000000009</v>
      </c>
      <c r="E984" s="6">
        <v>0</v>
      </c>
      <c r="F984" s="6">
        <v>0</v>
      </c>
      <c r="G984" s="7">
        <f t="shared" ref="G984:G1241" si="22">B984/1000*C984+B984/500*D984</f>
        <v>1473.8229000000003</v>
      </c>
      <c r="H984" s="7">
        <f t="shared" si="19"/>
        <v>6.9999999774154276E-2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174238.00000000015</v>
      </c>
      <c r="D985" s="1">
        <f>BILANCA!E7</f>
        <v>182759.20000000007</v>
      </c>
      <c r="E985" s="1">
        <v>0</v>
      </c>
      <c r="F985" s="1">
        <v>0</v>
      </c>
      <c r="G985" s="2">
        <f t="shared" si="22"/>
        <v>1079.5128000000007</v>
      </c>
      <c r="H985" s="2">
        <f t="shared" si="19"/>
        <v>0.20000000021536835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49449.18</v>
      </c>
      <c r="D986" s="1">
        <f>BILANCA!E8</f>
        <v>49449.18</v>
      </c>
      <c r="E986" s="1">
        <v>0</v>
      </c>
      <c r="F986" s="1">
        <v>0</v>
      </c>
      <c r="G986" s="2">
        <f t="shared" si="22"/>
        <v>445.04262000000006</v>
      </c>
      <c r="H986" s="2">
        <f t="shared" si="19"/>
        <v>0.36000000000058208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49449.18</v>
      </c>
      <c r="D987" s="1">
        <f>BILANCA!E9</f>
        <v>49449.18</v>
      </c>
      <c r="E987" s="1">
        <v>0</v>
      </c>
      <c r="F987" s="1">
        <v>0</v>
      </c>
      <c r="G987" s="2">
        <f t="shared" si="22"/>
        <v>593.39015999999992</v>
      </c>
      <c r="H987" s="2">
        <f t="shared" si="19"/>
        <v>0.36000000000058208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122681.26000000015</v>
      </c>
      <c r="D990" s="1">
        <f>BILANCA!E12</f>
        <v>131202.46000000008</v>
      </c>
      <c r="E990" s="1">
        <v>0</v>
      </c>
      <c r="F990" s="1">
        <v>0</v>
      </c>
      <c r="G990" s="2">
        <f t="shared" si="22"/>
        <v>2695.6032600000026</v>
      </c>
      <c r="H990" s="2">
        <f t="shared" si="19"/>
        <v>0.7200000002339948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30945.64000000013</v>
      </c>
      <c r="D991" s="1">
        <f>BILANCA!E13</f>
        <v>30684.14000000013</v>
      </c>
      <c r="E991" s="1">
        <v>0</v>
      </c>
      <c r="F991" s="1">
        <v>0</v>
      </c>
      <c r="G991" s="2">
        <f t="shared" si="22"/>
        <v>738.51136000000315</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35385.379999999997</v>
      </c>
      <c r="D992" s="1">
        <f>BILANCA!E14</f>
        <v>35385.379999999997</v>
      </c>
      <c r="E992" s="1">
        <v>0</v>
      </c>
      <c r="F992" s="1">
        <v>0</v>
      </c>
      <c r="G992" s="2">
        <f t="shared" si="22"/>
        <v>955.40526</v>
      </c>
      <c r="H992" s="2">
        <f t="shared" si="19"/>
        <v>0.75999999999476131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2805857.72</v>
      </c>
      <c r="D993" s="1">
        <f>BILANCA!E15</f>
        <v>2805857.72</v>
      </c>
      <c r="E993" s="1">
        <v>0</v>
      </c>
      <c r="F993" s="1">
        <v>0</v>
      </c>
      <c r="G993" s="2">
        <f t="shared" si="22"/>
        <v>84175.731600000014</v>
      </c>
      <c r="H993" s="2">
        <f t="shared" si="19"/>
        <v>0.55999999959021807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26575.54</v>
      </c>
      <c r="D995" s="1">
        <f>BILANCA!E17</f>
        <v>26575.54</v>
      </c>
      <c r="E995" s="1">
        <v>0</v>
      </c>
      <c r="F995" s="1">
        <v>0</v>
      </c>
      <c r="G995" s="2">
        <f t="shared" si="22"/>
        <v>956.71944000000008</v>
      </c>
      <c r="H995" s="2">
        <f t="shared" si="19"/>
        <v>0.91999999999825377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2836873</v>
      </c>
      <c r="D996" s="1">
        <f>BILANCA!E18</f>
        <v>2837134.5</v>
      </c>
      <c r="E996" s="1">
        <v>0</v>
      </c>
      <c r="F996" s="1">
        <v>0</v>
      </c>
      <c r="G996" s="2">
        <f t="shared" si="22"/>
        <v>110644.84599999999</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37262.330000000016</v>
      </c>
      <c r="D997" s="1">
        <f>BILANCA!E19</f>
        <v>90119.649999999965</v>
      </c>
      <c r="E997" s="1">
        <v>0</v>
      </c>
      <c r="F997" s="1">
        <v>0</v>
      </c>
      <c r="G997" s="2">
        <f t="shared" si="22"/>
        <v>3045.0228199999992</v>
      </c>
      <c r="H997" s="2">
        <f t="shared" si="19"/>
        <v>0.68000000005122274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202487.13</v>
      </c>
      <c r="D998" s="1">
        <f>BILANCA!E20</f>
        <v>242288.26</v>
      </c>
      <c r="E998" s="1">
        <v>0</v>
      </c>
      <c r="F998" s="1">
        <v>0</v>
      </c>
      <c r="G998" s="2">
        <f t="shared" si="22"/>
        <v>10305.954750000001</v>
      </c>
      <c r="H998" s="2">
        <f t="shared" si="19"/>
        <v>0.39000000001396984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6797.19</v>
      </c>
      <c r="D999" s="1">
        <f>BILANCA!E21</f>
        <v>26062.76</v>
      </c>
      <c r="E999" s="1">
        <v>0</v>
      </c>
      <c r="F999" s="1">
        <v>0</v>
      </c>
      <c r="G999" s="2">
        <f t="shared" si="22"/>
        <v>942.76335999999992</v>
      </c>
      <c r="H999" s="2">
        <f t="shared" si="19"/>
        <v>0.43000000000120053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44749.56</v>
      </c>
      <c r="D1000" s="1">
        <f>BILANCA!E22</f>
        <v>44749.56</v>
      </c>
      <c r="E1000" s="1">
        <v>0</v>
      </c>
      <c r="F1000" s="1">
        <v>0</v>
      </c>
      <c r="G1000" s="2">
        <f t="shared" si="22"/>
        <v>2282.2275600000003</v>
      </c>
      <c r="H1000" s="2">
        <f t="shared" si="19"/>
        <v>0.88000000000465661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788.04</v>
      </c>
      <c r="D1002" s="1">
        <f>BILANCA!E24</f>
        <v>2254.29</v>
      </c>
      <c r="E1002" s="1">
        <v>0</v>
      </c>
      <c r="F1002" s="1">
        <v>0</v>
      </c>
      <c r="G1002" s="2">
        <f t="shared" si="22"/>
        <v>100.63578</v>
      </c>
      <c r="H1002" s="2">
        <f t="shared" si="19"/>
        <v>0.32999999999992724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12930.57</v>
      </c>
      <c r="D1003" s="1">
        <f>BILANCA!E25</f>
        <v>12930.57</v>
      </c>
      <c r="E1003" s="1">
        <v>0</v>
      </c>
      <c r="F1003" s="1">
        <v>0</v>
      </c>
      <c r="G1003" s="2">
        <f t="shared" si="22"/>
        <v>775.83420000000001</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261908.27</v>
      </c>
      <c r="D1004" s="1">
        <f>BILANCA!E26</f>
        <v>279094.03000000003</v>
      </c>
      <c r="E1004" s="1">
        <v>0</v>
      </c>
      <c r="F1004" s="1">
        <v>0</v>
      </c>
      <c r="G1004" s="2">
        <f t="shared" si="22"/>
        <v>17222.022929999999</v>
      </c>
      <c r="H1004" s="2">
        <f t="shared" si="19"/>
        <v>0.3000000000174623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492398.43</v>
      </c>
      <c r="D1006" s="1">
        <f>BILANCA!E28</f>
        <v>517259.82</v>
      </c>
      <c r="E1006" s="1">
        <v>0</v>
      </c>
      <c r="F1006" s="1">
        <v>0</v>
      </c>
      <c r="G1006" s="2">
        <f t="shared" si="22"/>
        <v>35119.115610000001</v>
      </c>
      <c r="H1006" s="2">
        <f t="shared" si="19"/>
        <v>0.60999999998603016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53182.409999999996</v>
      </c>
      <c r="D1013" s="1">
        <f>BILANCA!E35</f>
        <v>9439.5599999999831</v>
      </c>
      <c r="E1013" s="1">
        <v>0</v>
      </c>
      <c r="F1013" s="1">
        <v>0</v>
      </c>
      <c r="G1013" s="2">
        <f t="shared" si="22"/>
        <v>2161.8458999999989</v>
      </c>
      <c r="H1013" s="2">
        <f t="shared" si="19"/>
        <v>0.85000000001309672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108189.4</v>
      </c>
      <c r="D1014" s="1">
        <f>BILANCA!E36</f>
        <v>136396.56</v>
      </c>
      <c r="E1014" s="1">
        <v>0</v>
      </c>
      <c r="F1014" s="1">
        <v>0</v>
      </c>
      <c r="G1014" s="2">
        <f t="shared" si="22"/>
        <v>11810.458119999999</v>
      </c>
      <c r="H1014" s="2">
        <f t="shared" si="19"/>
        <v>0.83999999999650754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452.05</v>
      </c>
      <c r="D1015" s="1">
        <f>BILANCA!E37</f>
        <v>452.05</v>
      </c>
      <c r="E1015" s="1">
        <v>0</v>
      </c>
      <c r="F1015" s="1">
        <v>0</v>
      </c>
      <c r="G1015" s="2">
        <f t="shared" si="22"/>
        <v>43.396799999999999</v>
      </c>
      <c r="H1015" s="2">
        <f t="shared" si="19"/>
        <v>0.10000000000002274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55459.040000000001</v>
      </c>
      <c r="D1018" s="1">
        <f>BILANCA!E40</f>
        <v>127409.05</v>
      </c>
      <c r="E1018" s="1">
        <v>0</v>
      </c>
      <c r="F1018" s="1">
        <v>0</v>
      </c>
      <c r="G1018" s="2">
        <f t="shared" si="22"/>
        <v>10859.699900000001</v>
      </c>
      <c r="H1018" s="2">
        <f t="shared" si="19"/>
        <v>9.0000000003783498E-2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1290.880000000001</v>
      </c>
      <c r="D1023" s="1">
        <f>BILANCA!E45</f>
        <v>959.11000000000058</v>
      </c>
      <c r="E1023" s="1">
        <v>0</v>
      </c>
      <c r="F1023" s="1">
        <v>0</v>
      </c>
      <c r="G1023" s="2">
        <f t="shared" si="22"/>
        <v>128.36400000000009</v>
      </c>
      <c r="H1023" s="2">
        <f t="shared" si="19"/>
        <v>0.22999999999956344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12163.95</v>
      </c>
      <c r="D1025" s="1">
        <f>BILANCA!E47</f>
        <v>12163.95</v>
      </c>
      <c r="E1025" s="1">
        <v>0</v>
      </c>
      <c r="F1025" s="1">
        <v>0</v>
      </c>
      <c r="G1025" s="2">
        <f t="shared" si="22"/>
        <v>1532.6577000000002</v>
      </c>
      <c r="H1025" s="2">
        <f t="shared" si="19"/>
        <v>9.9999999998544808E-2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10873.07</v>
      </c>
      <c r="D1028" s="1">
        <f>BILANCA!E50</f>
        <v>11204.84</v>
      </c>
      <c r="E1028" s="1">
        <v>0</v>
      </c>
      <c r="F1028" s="1">
        <v>0</v>
      </c>
      <c r="G1028" s="2">
        <f t="shared" si="22"/>
        <v>1497.7237500000001</v>
      </c>
      <c r="H1028" s="2">
        <f t="shared" si="19"/>
        <v>0.22999999999956344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83048.320000000007</v>
      </c>
      <c r="D1032" s="1">
        <f>BILANCA!E54</f>
        <v>86460.81</v>
      </c>
      <c r="E1032" s="1">
        <v>0</v>
      </c>
      <c r="F1032" s="1">
        <v>0</v>
      </c>
      <c r="G1032" s="2">
        <f t="shared" si="22"/>
        <v>12542.52706</v>
      </c>
      <c r="H1032" s="2">
        <f t="shared" si="19"/>
        <v>0.51000000000931323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83048.320000000007</v>
      </c>
      <c r="D1033" s="1">
        <f>BILANCA!E55</f>
        <v>86460.81</v>
      </c>
      <c r="E1033" s="1">
        <v>0</v>
      </c>
      <c r="F1033" s="1">
        <v>0</v>
      </c>
      <c r="G1033" s="2">
        <f t="shared" si="22"/>
        <v>12798.496999999999</v>
      </c>
      <c r="H1033" s="2">
        <f t="shared" si="19"/>
        <v>0.51000000000931323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2107.56</v>
      </c>
      <c r="D1041" s="1">
        <f>BILANCA!E63</f>
        <v>2107.56</v>
      </c>
      <c r="E1041" s="1">
        <v>0</v>
      </c>
      <c r="F1041" s="1">
        <v>0</v>
      </c>
      <c r="G1041" s="2">
        <f t="shared" si="22"/>
        <v>366.71544000000006</v>
      </c>
      <c r="H1041" s="2">
        <f t="shared" si="19"/>
        <v>0.88000000000010914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2107.56</v>
      </c>
      <c r="D1043" s="1">
        <f>BILANCA!E65</f>
        <v>2107.56</v>
      </c>
      <c r="E1043" s="1">
        <v>0</v>
      </c>
      <c r="F1043" s="1">
        <v>0</v>
      </c>
      <c r="G1043" s="2">
        <f t="shared" si="22"/>
        <v>379.36079999999998</v>
      </c>
      <c r="H1043" s="2">
        <f t="shared" si="19"/>
        <v>0.88000000000010914</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216642.96</v>
      </c>
      <c r="D1046" s="1">
        <f>BILANCA!E68</f>
        <v>358711.77</v>
      </c>
      <c r="E1046" s="1">
        <v>0</v>
      </c>
      <c r="F1046" s="1">
        <v>0</v>
      </c>
      <c r="G1046" s="2">
        <f t="shared" si="22"/>
        <v>58846.189500000008</v>
      </c>
      <c r="H1046" s="2">
        <f t="shared" si="19"/>
        <v>0.26999999998952262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66819.73</v>
      </c>
      <c r="D1047" s="1">
        <f>BILANCA!E69</f>
        <v>180011.38</v>
      </c>
      <c r="E1047" s="1">
        <v>0</v>
      </c>
      <c r="F1047" s="1">
        <v>0</v>
      </c>
      <c r="G1047" s="2">
        <f t="shared" si="22"/>
        <v>27317.91936</v>
      </c>
      <c r="H1047" s="2">
        <f t="shared" si="19"/>
        <v>0.65000000000873115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66548.08</v>
      </c>
      <c r="D1048" s="1">
        <f>BILANCA!E70</f>
        <v>179959.45</v>
      </c>
      <c r="E1048" s="1">
        <v>0</v>
      </c>
      <c r="F1048" s="1">
        <v>0</v>
      </c>
      <c r="G1048" s="2">
        <f t="shared" si="22"/>
        <v>27720.3537</v>
      </c>
      <c r="H1048" s="2">
        <f t="shared" si="19"/>
        <v>0.53000000001338776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66548.08</v>
      </c>
      <c r="D1050" s="1">
        <f>BILANCA!E72</f>
        <v>179959.45</v>
      </c>
      <c r="E1050" s="1">
        <v>0</v>
      </c>
      <c r="F1050" s="1">
        <v>0</v>
      </c>
      <c r="G1050" s="2">
        <f t="shared" si="22"/>
        <v>28573.287660000002</v>
      </c>
      <c r="H1050" s="2">
        <f t="shared" si="19"/>
        <v>0.53000000001338776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271.64999999999998</v>
      </c>
      <c r="D1054" s="1">
        <f>BILANCA!E76</f>
        <v>51.93</v>
      </c>
      <c r="E1054" s="1">
        <v>0</v>
      </c>
      <c r="F1054" s="1">
        <v>0</v>
      </c>
      <c r="G1054" s="2">
        <f t="shared" si="22"/>
        <v>26.661209999999997</v>
      </c>
      <c r="H1054" s="2">
        <f t="shared" si="19"/>
        <v>0.42000000000002302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12443.39</v>
      </c>
      <c r="D1056" s="1">
        <f>BILANCA!E78</f>
        <v>14236.54</v>
      </c>
      <c r="E1056" s="1">
        <v>0</v>
      </c>
      <c r="F1056" s="1">
        <v>0</v>
      </c>
      <c r="G1056" s="2">
        <f t="shared" si="22"/>
        <v>2986.9023099999995</v>
      </c>
      <c r="H1056" s="2">
        <f t="shared" si="19"/>
        <v>0.84999999999854481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212.52</v>
      </c>
      <c r="E1061" s="1">
        <v>0</v>
      </c>
      <c r="F1061" s="1">
        <v>0</v>
      </c>
      <c r="G1061" s="2">
        <f t="shared" si="22"/>
        <v>33.153120000000001</v>
      </c>
      <c r="H1061" s="2">
        <f t="shared" si="19"/>
        <v>0.47999999999998977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33.18</v>
      </c>
      <c r="D1062" s="1">
        <f>BILANCA!E84</f>
        <v>5.76</v>
      </c>
      <c r="E1062" s="1">
        <v>0</v>
      </c>
      <c r="F1062" s="1">
        <v>0</v>
      </c>
      <c r="G1062" s="2">
        <f t="shared" si="22"/>
        <v>3.5312999999999999</v>
      </c>
      <c r="H1062" s="2">
        <f t="shared" si="19"/>
        <v>0.41999999999999993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12410.21</v>
      </c>
      <c r="D1064" s="1">
        <f>BILANCA!E86</f>
        <v>14018.26</v>
      </c>
      <c r="E1064" s="1">
        <v>0</v>
      </c>
      <c r="F1064" s="1">
        <v>0</v>
      </c>
      <c r="G1064" s="2">
        <f t="shared" si="22"/>
        <v>3276.1851300000003</v>
      </c>
      <c r="H1064" s="2">
        <f t="shared" si="19"/>
        <v>0.46999999999934516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7025.0099999999984</v>
      </c>
      <c r="D1124" s="1">
        <f>BILANCA!E146</f>
        <v>1908.8400000000001</v>
      </c>
      <c r="E1124" s="1">
        <v>0</v>
      </c>
      <c r="F1124" s="1">
        <v>0</v>
      </c>
      <c r="G1124" s="2">
        <f t="shared" si="22"/>
        <v>1528.8192899999997</v>
      </c>
      <c r="H1124" s="2">
        <f t="shared" si="23"/>
        <v>0.16999999999825377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16691.439999999999</v>
      </c>
      <c r="D1138" s="1">
        <f>BILANCA!E160</f>
        <v>10103.06</v>
      </c>
      <c r="E1138" s="1">
        <v>0</v>
      </c>
      <c r="F1138" s="1">
        <v>0</v>
      </c>
      <c r="G1138" s="2">
        <f t="shared" si="22"/>
        <v>5719.121799999999</v>
      </c>
      <c r="H1138" s="2">
        <f t="shared" si="23"/>
        <v>0.49999999999818101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9666.43</v>
      </c>
      <c r="D1141" s="1">
        <f>BILANCA!E163</f>
        <v>8194.2199999999993</v>
      </c>
      <c r="E1141" s="1">
        <v>0</v>
      </c>
      <c r="F1141" s="1">
        <v>0</v>
      </c>
      <c r="G1141" s="2">
        <f t="shared" si="22"/>
        <v>4116.6694599999992</v>
      </c>
      <c r="H1141" s="2">
        <f t="shared" si="23"/>
        <v>0.6499999999996362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2639.63</v>
      </c>
      <c r="D1142" s="1">
        <f>BILANCA!E164</f>
        <v>2639.4</v>
      </c>
      <c r="E1142" s="1">
        <v>0</v>
      </c>
      <c r="F1142" s="1">
        <v>0</v>
      </c>
      <c r="G1142" s="2">
        <f t="shared" si="22"/>
        <v>1259.0303699999999</v>
      </c>
      <c r="H1142" s="2">
        <f t="shared" si="23"/>
        <v>0.76999999999998181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2639.63</v>
      </c>
      <c r="D1144" s="1">
        <f>BILANCA!E166</f>
        <v>2639.4</v>
      </c>
      <c r="E1144" s="1">
        <v>0</v>
      </c>
      <c r="F1144" s="1">
        <v>0</v>
      </c>
      <c r="G1144" s="2">
        <f t="shared" si="22"/>
        <v>1274.8672300000001</v>
      </c>
      <c r="H1144" s="2">
        <f t="shared" si="23"/>
        <v>0.76999999999998181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127715.2</v>
      </c>
      <c r="D1148" s="1">
        <f>BILANCA!E170</f>
        <v>159915.60999999999</v>
      </c>
      <c r="E1148" s="1">
        <v>0</v>
      </c>
      <c r="F1148" s="1">
        <v>0</v>
      </c>
      <c r="G1148" s="2">
        <f t="shared" si="22"/>
        <v>73845.159299999999</v>
      </c>
      <c r="H1148" s="2">
        <f t="shared" si="23"/>
        <v>0.59000000001105946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127715.2</v>
      </c>
      <c r="D1151" s="1">
        <f>BILANCA!E173</f>
        <v>159915.60999999999</v>
      </c>
      <c r="E1151" s="1">
        <v>0</v>
      </c>
      <c r="F1151" s="1">
        <v>0</v>
      </c>
      <c r="G1151" s="2">
        <f t="shared" si="22"/>
        <v>75187.798559999996</v>
      </c>
      <c r="H1151" s="2">
        <f t="shared" si="23"/>
        <v>0.59000000001105946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390880.96</v>
      </c>
      <c r="D1152" s="1">
        <f>BILANCA!E175</f>
        <v>541470.97000000009</v>
      </c>
      <c r="E1152" s="1">
        <v>0</v>
      </c>
      <c r="F1152" s="1">
        <v>0</v>
      </c>
      <c r="G1152" s="2">
        <f t="shared" si="22"/>
        <v>249076.07010000004</v>
      </c>
      <c r="H1152" s="2">
        <f t="shared" si="23"/>
        <v>6.9999999890569597E-2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175238.04</v>
      </c>
      <c r="D1153" s="1">
        <f>BILANCA!E176</f>
        <v>204335.37999999998</v>
      </c>
      <c r="E1153" s="1">
        <v>0</v>
      </c>
      <c r="F1153" s="1">
        <v>0</v>
      </c>
      <c r="G1153" s="2">
        <f t="shared" si="22"/>
        <v>99264.495999999985</v>
      </c>
      <c r="H1153" s="2">
        <f t="shared" si="23"/>
        <v>0.41999999998370185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175238.04</v>
      </c>
      <c r="D1154" s="1">
        <f>BILANCA!E177</f>
        <v>204335.37999999998</v>
      </c>
      <c r="E1154" s="1">
        <v>0</v>
      </c>
      <c r="F1154" s="1">
        <v>0</v>
      </c>
      <c r="G1154" s="2">
        <f t="shared" si="22"/>
        <v>99848.404800000004</v>
      </c>
      <c r="H1154" s="2">
        <f t="shared" si="23"/>
        <v>0.41999999998370185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127435.2</v>
      </c>
      <c r="D1155" s="1">
        <f>BILANCA!E178</f>
        <v>159243.60999999999</v>
      </c>
      <c r="E1155" s="1">
        <v>0</v>
      </c>
      <c r="F1155" s="1">
        <v>0</v>
      </c>
      <c r="G1155" s="2">
        <f t="shared" si="22"/>
        <v>76698.656239999982</v>
      </c>
      <c r="H1155" s="2">
        <f t="shared" si="23"/>
        <v>0.59000000001105946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32797.86</v>
      </c>
      <c r="D1156" s="1">
        <f>BILANCA!E179</f>
        <v>28839.32</v>
      </c>
      <c r="E1156" s="1">
        <v>0</v>
      </c>
      <c r="F1156" s="1">
        <v>0</v>
      </c>
      <c r="G1156" s="2">
        <f t="shared" si="22"/>
        <v>15652.434499999999</v>
      </c>
      <c r="H1156" s="2">
        <f t="shared" si="23"/>
        <v>0.45999999999912689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1.66</v>
      </c>
      <c r="D1157" s="1">
        <f>BILANCA!E180</f>
        <v>89.86</v>
      </c>
      <c r="E1157" s="1">
        <v>0</v>
      </c>
      <c r="F1157" s="1">
        <v>0</v>
      </c>
      <c r="G1157" s="2">
        <f t="shared" si="22"/>
        <v>31.560119999999998</v>
      </c>
      <c r="H1157" s="2">
        <f t="shared" si="23"/>
        <v>0.48000000000000065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1.66</v>
      </c>
      <c r="D1160" s="1">
        <f>BILANCA!E183</f>
        <v>89.86</v>
      </c>
      <c r="E1160" s="1">
        <v>0</v>
      </c>
      <c r="F1160" s="1">
        <v>0</v>
      </c>
      <c r="G1160" s="2">
        <f t="shared" si="22"/>
        <v>32.104259999999996</v>
      </c>
      <c r="H1160" s="2">
        <f t="shared" si="23"/>
        <v>0.48000000000000065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2148</v>
      </c>
      <c r="D1163" s="1">
        <f>BILANCA!E186</f>
        <v>1633.74</v>
      </c>
      <c r="E1163" s="1">
        <v>0</v>
      </c>
      <c r="F1163" s="1">
        <v>0</v>
      </c>
      <c r="G1163" s="2">
        <f t="shared" si="22"/>
        <v>974.78639999999996</v>
      </c>
      <c r="H1163" s="2">
        <f t="shared" si="23"/>
        <v>0.25999999999999091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12855.32</v>
      </c>
      <c r="D1165" s="1">
        <f>BILANCA!E188</f>
        <v>14528.85</v>
      </c>
      <c r="E1165" s="1">
        <v>0</v>
      </c>
      <c r="F1165" s="1">
        <v>0</v>
      </c>
      <c r="G1165" s="2">
        <f t="shared" si="22"/>
        <v>7628.1696400000001</v>
      </c>
      <c r="H1165" s="2">
        <f t="shared" si="23"/>
        <v>0.46999999999934516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215642.92</v>
      </c>
      <c r="D1214" s="1">
        <f>BILANCA!E237</f>
        <v>337135.59000000008</v>
      </c>
      <c r="E1214" s="1">
        <v>0</v>
      </c>
      <c r="F1214" s="1">
        <v>0</v>
      </c>
      <c r="G1214" s="2">
        <f t="shared" si="22"/>
        <v>205570.15710000004</v>
      </c>
      <c r="H1214" s="2">
        <f t="shared" si="23"/>
        <v>0.48999999990337528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166060.64000000001</v>
      </c>
      <c r="D1215" s="1">
        <f>BILANCA!E238</f>
        <v>182759.2</v>
      </c>
      <c r="E1215" s="1">
        <v>0</v>
      </c>
      <c r="F1215" s="1">
        <v>0</v>
      </c>
      <c r="G1215" s="2">
        <f t="shared" si="22"/>
        <v>123326.33728000001</v>
      </c>
      <c r="H1215" s="2">
        <f t="shared" si="23"/>
        <v>0.55999999999767169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166060.64000000001</v>
      </c>
      <c r="D1216" s="1">
        <f>BILANCA!E239</f>
        <v>182759.2</v>
      </c>
      <c r="E1216" s="1">
        <v>0</v>
      </c>
      <c r="F1216" s="1">
        <v>0</v>
      </c>
      <c r="G1216" s="2">
        <f t="shared" si="22"/>
        <v>123857.91632000002</v>
      </c>
      <c r="H1216" s="2">
        <f t="shared" si="23"/>
        <v>0.55999999999767169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62795.48</v>
      </c>
      <c r="D1217" s="1">
        <f>BILANCA!E240</f>
        <v>80016.759999999995</v>
      </c>
      <c r="E1217" s="1">
        <v>0</v>
      </c>
      <c r="F1217" s="1">
        <v>0</v>
      </c>
      <c r="G1217" s="2">
        <f t="shared" si="22"/>
        <v>52141.985999999997</v>
      </c>
      <c r="H1217" s="2">
        <f t="shared" si="23"/>
        <v>0.72000000000844011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103265.16</v>
      </c>
      <c r="D1218" s="1">
        <f>BILANCA!E241</f>
        <v>102742.44</v>
      </c>
      <c r="E1218" s="1">
        <v>0</v>
      </c>
      <c r="F1218" s="1">
        <v>0</v>
      </c>
      <c r="G1218" s="2">
        <f t="shared" si="22"/>
        <v>72556.259399999995</v>
      </c>
      <c r="H1218" s="2">
        <f t="shared" si="23"/>
        <v>0.60000000000582077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40995.199999999997</v>
      </c>
      <c r="D1222" s="1">
        <f>BILANCA!E245</f>
        <v>150197.86000000002</v>
      </c>
      <c r="E1222" s="1">
        <v>0</v>
      </c>
      <c r="F1222" s="1">
        <v>0</v>
      </c>
      <c r="G1222" s="2">
        <f t="shared" si="22"/>
        <v>81592.429879999996</v>
      </c>
      <c r="H1222" s="2">
        <f t="shared" si="23"/>
        <v>0.33999999998195563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96877.26</v>
      </c>
      <c r="D1223" s="1">
        <f>BILANCA!E246</f>
        <v>200331.73</v>
      </c>
      <c r="E1223" s="1">
        <v>0</v>
      </c>
      <c r="F1223" s="1">
        <v>0</v>
      </c>
      <c r="G1223" s="2">
        <f t="shared" si="22"/>
        <v>119409.77280000001</v>
      </c>
      <c r="H1223" s="2">
        <f t="shared" si="23"/>
        <v>0.52999999998428393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96877.26</v>
      </c>
      <c r="D1224" s="1">
        <f>BILANCA!E247</f>
        <v>200331.73</v>
      </c>
      <c r="E1224" s="1">
        <v>0</v>
      </c>
      <c r="F1224" s="1">
        <v>0</v>
      </c>
      <c r="G1224" s="2">
        <f t="shared" si="22"/>
        <v>119907.31352</v>
      </c>
      <c r="H1224" s="2">
        <f t="shared" si="23"/>
        <v>0.52999999998428393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55882.06</v>
      </c>
      <c r="D1227" s="1">
        <f>BILANCA!E250</f>
        <v>50133.87</v>
      </c>
      <c r="E1227" s="1">
        <v>0</v>
      </c>
      <c r="F1227" s="1">
        <v>0</v>
      </c>
      <c r="G1227" s="2">
        <f t="shared" si="22"/>
        <v>38100.551200000002</v>
      </c>
      <c r="H1227" s="2">
        <f t="shared" si="23"/>
        <v>0.18999999999505235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55882.06</v>
      </c>
      <c r="D1229" s="1">
        <f>BILANCA!E252</f>
        <v>50133.87</v>
      </c>
      <c r="E1229" s="1">
        <v>0</v>
      </c>
      <c r="F1229" s="1">
        <v>0</v>
      </c>
      <c r="G1229" s="2">
        <f t="shared" si="22"/>
        <v>38412.8508</v>
      </c>
      <c r="H1229" s="2">
        <f t="shared" si="23"/>
        <v>0.18999999999505235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5947.45</v>
      </c>
      <c r="D1232" s="1">
        <f>BILANCA!E255</f>
        <v>1539.13</v>
      </c>
      <c r="E1232" s="1">
        <v>0</v>
      </c>
      <c r="F1232" s="1">
        <v>0</v>
      </c>
      <c r="G1232" s="2">
        <f t="shared" si="22"/>
        <v>2247.4017899999999</v>
      </c>
      <c r="H1232" s="2">
        <f t="shared" si="23"/>
        <v>0.57999999999992724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2639.63</v>
      </c>
      <c r="D1233" s="1">
        <f>BILANCA!E256</f>
        <v>2639.4</v>
      </c>
      <c r="E1233" s="1">
        <v>0</v>
      </c>
      <c r="F1233" s="1">
        <v>0</v>
      </c>
      <c r="G1233" s="2">
        <f t="shared" si="22"/>
        <v>1979.6075000000001</v>
      </c>
      <c r="H1233" s="2">
        <f t="shared" si="23"/>
        <v>0.76999999999998181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29200</v>
      </c>
      <c r="D1236" s="1">
        <f>BILANCA!E259</f>
        <v>0</v>
      </c>
      <c r="E1236" s="1">
        <v>0</v>
      </c>
      <c r="F1236" s="1">
        <v>0</v>
      </c>
      <c r="G1236" s="2">
        <f t="shared" si="22"/>
        <v>7387.6</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29200</v>
      </c>
      <c r="D1237" s="1">
        <f>BILANCA!E260</f>
        <v>0</v>
      </c>
      <c r="E1237" s="1">
        <v>0</v>
      </c>
      <c r="F1237" s="1">
        <v>0</v>
      </c>
      <c r="G1237" s="2">
        <f t="shared" si="22"/>
        <v>7416.8</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11206.53</v>
      </c>
      <c r="D1240" s="1">
        <f>BILANCA!E264</f>
        <v>8850.11</v>
      </c>
      <c r="E1240" s="1">
        <v>0</v>
      </c>
      <c r="F1240" s="1">
        <v>0</v>
      </c>
      <c r="G1240" s="2">
        <f t="shared" si="22"/>
        <v>7429.0347500000007</v>
      </c>
      <c r="H1240" s="2">
        <f t="shared" si="23"/>
        <v>0.57999999999992724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5484.91</v>
      </c>
      <c r="D1241" s="1">
        <f>BILANCA!E265</f>
        <v>1252.95</v>
      </c>
      <c r="E1241" s="1">
        <v>0</v>
      </c>
      <c r="F1241" s="1">
        <v>0</v>
      </c>
      <c r="G1241" s="2">
        <f t="shared" si="22"/>
        <v>2061.62898</v>
      </c>
      <c r="H1241" s="2">
        <f t="shared" si="23"/>
        <v>0.14000000000010004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2639.63</v>
      </c>
      <c r="D1243" s="1">
        <f>BILANCA!E267</f>
        <v>2639.4</v>
      </c>
      <c r="E1243" s="1">
        <v>0</v>
      </c>
      <c r="F1243" s="1">
        <v>0</v>
      </c>
      <c r="G1243" s="2">
        <f t="shared" si="24"/>
        <v>2058.7918</v>
      </c>
      <c r="H1243" s="2">
        <f t="shared" si="23"/>
        <v>0.76999999999998181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11497.98</v>
      </c>
      <c r="D1244" s="1">
        <f>BILANCA!E268</f>
        <v>13921.81</v>
      </c>
      <c r="E1244" s="1">
        <v>0</v>
      </c>
      <c r="F1244" s="1">
        <v>0</v>
      </c>
      <c r="G1244" s="2">
        <f t="shared" si="24"/>
        <v>10268.1576</v>
      </c>
      <c r="H1244" s="2">
        <f t="shared" si="23"/>
        <v>0.21000000000094587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891.43</v>
      </c>
      <c r="D1245" s="1">
        <f>BILANCA!E269</f>
        <v>96.45</v>
      </c>
      <c r="E1245" s="1">
        <v>0</v>
      </c>
      <c r="F1245" s="1">
        <v>0</v>
      </c>
      <c r="G1245" s="2">
        <f t="shared" si="24"/>
        <v>284.09445999999997</v>
      </c>
      <c r="H1245" s="2">
        <f t="shared" si="23"/>
        <v>0.87999999999995282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20.8</v>
      </c>
      <c r="D1247" s="1">
        <f>BILANCA!E271</f>
        <v>0</v>
      </c>
      <c r="E1247" s="1">
        <v>0</v>
      </c>
      <c r="F1247" s="1">
        <v>0</v>
      </c>
      <c r="G1247" s="2">
        <f t="shared" si="24"/>
        <v>5.4912000000000001</v>
      </c>
      <c r="H1247" s="2">
        <f t="shared" si="23"/>
        <v>0.19999999999999929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2148</v>
      </c>
      <c r="D1263" s="1">
        <f>BILANCA!E287</f>
        <v>1633.74</v>
      </c>
      <c r="E1263" s="1">
        <v>0</v>
      </c>
      <c r="F1263" s="1">
        <v>0</v>
      </c>
      <c r="G1263" s="2">
        <f t="shared" si="24"/>
        <v>1516.3344000000002</v>
      </c>
      <c r="H1263" s="2">
        <f t="shared" si="23"/>
        <v>0.25999999999999091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173090.04</v>
      </c>
      <c r="D1264" s="1">
        <f>BILANCA!E288</f>
        <v>202701.64</v>
      </c>
      <c r="E1264" s="1">
        <v>0</v>
      </c>
      <c r="F1264" s="1">
        <v>0</v>
      </c>
      <c r="G1264" s="2">
        <f t="shared" si="24"/>
        <v>162556.62292000002</v>
      </c>
      <c r="H1264" s="2">
        <f t="shared" si="23"/>
        <v>0.39999999999417923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11625.17</v>
      </c>
      <c r="D1278" s="1">
        <f>BILANCA!E302</f>
        <v>13921.81</v>
      </c>
      <c r="E1278" s="1">
        <v>0</v>
      </c>
      <c r="F1278" s="1">
        <v>0</v>
      </c>
      <c r="G1278" s="2">
        <f t="shared" si="24"/>
        <v>11643.29305</v>
      </c>
      <c r="H1278" s="2">
        <f t="shared" si="23"/>
        <v>0.36000000000058208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2153921.5099999998</v>
      </c>
      <c r="D1408" s="1">
        <f>'RAS-funkcijski'!E114</f>
        <v>2280729.4300000002</v>
      </c>
      <c r="E1408" s="1">
        <v>0</v>
      </c>
      <c r="F1408" s="1">
        <v>0</v>
      </c>
      <c r="G1408" s="2">
        <f t="shared" si="24"/>
        <v>738691.84070000006</v>
      </c>
      <c r="H1408" s="2">
        <f t="shared" si="27"/>
        <v>0.92000000039115548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2153921.5099999998</v>
      </c>
      <c r="D1412" s="1">
        <f>'RAS-funkcijski'!E118</f>
        <v>2280729.4300000002</v>
      </c>
      <c r="E1412" s="1">
        <v>0</v>
      </c>
      <c r="F1412" s="1">
        <v>0</v>
      </c>
      <c r="G1412" s="2">
        <f t="shared" si="24"/>
        <v>765553.36218000005</v>
      </c>
      <c r="H1412" s="2">
        <f t="shared" si="27"/>
        <v>0.92000000039115548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2153921.5099999998</v>
      </c>
      <c r="D1414" s="1">
        <f>'RAS-funkcijski'!E120</f>
        <v>2280729.4300000002</v>
      </c>
      <c r="E1414" s="1">
        <v>0</v>
      </c>
      <c r="F1414" s="1">
        <v>0</v>
      </c>
      <c r="G1414" s="2">
        <f t="shared" si="24"/>
        <v>778984.12291999999</v>
      </c>
      <c r="H1414" s="2">
        <f t="shared" si="27"/>
        <v>0.92000000039115548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2153921.5099999998</v>
      </c>
      <c r="D1435" s="13">
        <f>'RAS-funkcijski'!E141</f>
        <v>2280729.4300000002</v>
      </c>
      <c r="E1435" s="13">
        <v>0</v>
      </c>
      <c r="F1435" s="13">
        <v>0</v>
      </c>
      <c r="G1435" s="14">
        <f t="shared" si="24"/>
        <v>920007.11069</v>
      </c>
      <c r="H1435" s="14">
        <f t="shared" si="27"/>
        <v>0.92000000039115548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81057.19</v>
      </c>
      <c r="D1436" s="6">
        <f>'P-VRIO'!E5</f>
        <v>0</v>
      </c>
      <c r="E1436" s="6">
        <v>0</v>
      </c>
      <c r="F1436" s="6">
        <v>0</v>
      </c>
      <c r="G1436" s="7">
        <f t="shared" si="24"/>
        <v>81.057190000000006</v>
      </c>
      <c r="H1436" s="7">
        <f t="shared" si="27"/>
        <v>0.19000000000232831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81057.19</v>
      </c>
      <c r="D1453" s="1">
        <f>'P-VRIO'!E22</f>
        <v>0</v>
      </c>
      <c r="E1453" s="1">
        <v>0</v>
      </c>
      <c r="F1453" s="1">
        <v>0</v>
      </c>
      <c r="G1453" s="2">
        <f t="shared" si="24"/>
        <v>1459.0294199999998</v>
      </c>
      <c r="H1453" s="2">
        <f t="shared" si="27"/>
        <v>0.19000000000232831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81057.19</v>
      </c>
      <c r="D1454" s="1">
        <f>'P-VRIO'!E23</f>
        <v>0</v>
      </c>
      <c r="E1454" s="1">
        <v>0</v>
      </c>
      <c r="F1454" s="1">
        <v>0</v>
      </c>
      <c r="G1454" s="2">
        <f t="shared" si="24"/>
        <v>1540.0866100000001</v>
      </c>
      <c r="H1454" s="2">
        <f t="shared" si="27"/>
        <v>0.19000000000232831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78582.19</v>
      </c>
      <c r="D1456" s="1">
        <f>'P-VRIO'!E25</f>
        <v>0</v>
      </c>
      <c r="E1456" s="1">
        <v>0</v>
      </c>
      <c r="F1456" s="1">
        <v>0</v>
      </c>
      <c r="G1456" s="2">
        <f t="shared" si="24"/>
        <v>1650.2259900000001</v>
      </c>
      <c r="H1456" s="2">
        <f t="shared" si="27"/>
        <v>0.19000000000232831</v>
      </c>
      <c r="I1456" s="10">
        <f t="shared" si="30"/>
        <v>313.54293810384223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2475</v>
      </c>
      <c r="D1458" s="1">
        <f>'P-VRIO'!E27</f>
        <v>0</v>
      </c>
      <c r="E1458" s="1">
        <v>0</v>
      </c>
      <c r="F1458" s="1">
        <v>0</v>
      </c>
      <c r="G1458" s="2">
        <f t="shared" si="24"/>
        <v>56.924999999999997</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175238.04</v>
      </c>
      <c r="D1480" s="6"/>
      <c r="E1480" s="6">
        <v>0</v>
      </c>
      <c r="F1480" s="6">
        <v>0</v>
      </c>
      <c r="G1480" s="7">
        <f t="shared" ref="G1480:G1580" si="34">B1480/1000*C1480</f>
        <v>175.23804000000001</v>
      </c>
      <c r="H1480" s="7">
        <f t="shared" ref="H1480:H1580" si="35">ABS(C1480-ROUND(C1480,0))</f>
        <v>4.0000000008149073E-2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2277675.14</v>
      </c>
      <c r="D1481" s="1">
        <v>0</v>
      </c>
      <c r="E1481" s="1">
        <v>0</v>
      </c>
      <c r="F1481" s="1">
        <v>0</v>
      </c>
      <c r="G1481" s="2">
        <f t="shared" si="34"/>
        <v>4555.3502800000006</v>
      </c>
      <c r="H1481" s="2">
        <f t="shared" si="35"/>
        <v>0.14000000013038516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5089.5</v>
      </c>
      <c r="D1482" s="1">
        <v>0</v>
      </c>
      <c r="E1482" s="1">
        <v>0</v>
      </c>
      <c r="F1482" s="1">
        <v>0</v>
      </c>
      <c r="G1482" s="2">
        <f t="shared" si="34"/>
        <v>15.2685</v>
      </c>
      <c r="H1482" s="2">
        <f t="shared" si="35"/>
        <v>0.5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2235714.58</v>
      </c>
      <c r="D1483" s="1">
        <v>0</v>
      </c>
      <c r="E1483" s="1">
        <v>0</v>
      </c>
      <c r="F1483" s="1">
        <v>0</v>
      </c>
      <c r="G1483" s="2">
        <f t="shared" si="34"/>
        <v>8942.8583200000012</v>
      </c>
      <c r="H1483" s="2">
        <f t="shared" si="35"/>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1862954.31</v>
      </c>
      <c r="D1484" s="1">
        <v>0</v>
      </c>
      <c r="E1484" s="1">
        <v>0</v>
      </c>
      <c r="F1484" s="1">
        <v>0</v>
      </c>
      <c r="G1484" s="2">
        <f t="shared" si="34"/>
        <v>9314.7715500000013</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331364.12</v>
      </c>
      <c r="D1485" s="1">
        <v>0</v>
      </c>
      <c r="E1485" s="1">
        <v>0</v>
      </c>
      <c r="F1485" s="1">
        <v>0</v>
      </c>
      <c r="G1485" s="2">
        <f t="shared" si="34"/>
        <v>1988.18472</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1488.33</v>
      </c>
      <c r="D1486" s="1">
        <v>0</v>
      </c>
      <c r="E1486" s="1">
        <v>0</v>
      </c>
      <c r="F1486" s="1">
        <v>0</v>
      </c>
      <c r="G1486" s="2">
        <f t="shared" si="34"/>
        <v>10.41831</v>
      </c>
      <c r="H1486" s="2">
        <f t="shared" si="35"/>
        <v>0.32999999999992724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26495.56</v>
      </c>
      <c r="D1489" s="1">
        <v>0</v>
      </c>
      <c r="E1489" s="1">
        <v>0</v>
      </c>
      <c r="F1489" s="1">
        <v>0</v>
      </c>
      <c r="G1489" s="2">
        <f t="shared" si="34"/>
        <v>264.9556</v>
      </c>
      <c r="H1489" s="2">
        <f t="shared" si="35"/>
        <v>0.43999999999869033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13412.26</v>
      </c>
      <c r="D1491" s="1">
        <v>0</v>
      </c>
      <c r="E1491" s="1">
        <v>0</v>
      </c>
      <c r="F1491" s="1">
        <v>0</v>
      </c>
      <c r="G1491" s="2">
        <f t="shared" si="34"/>
        <v>160.94712000000001</v>
      </c>
      <c r="H1491" s="2">
        <f t="shared" si="35"/>
        <v>0.26000000000021828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36871.06</v>
      </c>
      <c r="D1492" s="1">
        <v>0</v>
      </c>
      <c r="E1492" s="1">
        <v>0</v>
      </c>
      <c r="F1492" s="1">
        <v>0</v>
      </c>
      <c r="G1492" s="2">
        <f t="shared" si="34"/>
        <v>479.32377999999994</v>
      </c>
      <c r="H1492" s="2">
        <f t="shared" si="35"/>
        <v>5.9999999997671694E-2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2248577.7999999998</v>
      </c>
      <c r="D1499" s="1">
        <v>0</v>
      </c>
      <c r="E1499" s="1">
        <v>0</v>
      </c>
      <c r="F1499" s="1">
        <v>0</v>
      </c>
      <c r="G1499" s="2">
        <f t="shared" si="34"/>
        <v>44971.555999999997</v>
      </c>
      <c r="H1499" s="2">
        <f t="shared" si="35"/>
        <v>0.20000000018626451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2792.86</v>
      </c>
      <c r="D1500" s="1">
        <v>0</v>
      </c>
      <c r="E1500" s="1">
        <v>0</v>
      </c>
      <c r="F1500" s="1">
        <v>0</v>
      </c>
      <c r="G1500" s="2">
        <f t="shared" si="34"/>
        <v>58.650060000000003</v>
      </c>
      <c r="H1500" s="2">
        <f t="shared" si="35"/>
        <v>0.13999999999987267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2208913.88</v>
      </c>
      <c r="D1501" s="1">
        <v>0</v>
      </c>
      <c r="E1501" s="1">
        <v>0</v>
      </c>
      <c r="F1501" s="1">
        <v>0</v>
      </c>
      <c r="G1501" s="2">
        <f t="shared" si="34"/>
        <v>48596.105359999994</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1831145.9</v>
      </c>
      <c r="D1502" s="1">
        <v>0</v>
      </c>
      <c r="E1502" s="1">
        <v>0</v>
      </c>
      <c r="F1502" s="1">
        <v>0</v>
      </c>
      <c r="G1502" s="2">
        <f t="shared" si="34"/>
        <v>42116.3557</v>
      </c>
      <c r="H1502" s="2">
        <f t="shared" si="35"/>
        <v>0.10000000009313226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335322.65999999997</v>
      </c>
      <c r="D1503" s="1">
        <v>0</v>
      </c>
      <c r="E1503" s="1">
        <v>0</v>
      </c>
      <c r="F1503" s="1">
        <v>0</v>
      </c>
      <c r="G1503" s="2">
        <f t="shared" si="34"/>
        <v>8047.7438399999992</v>
      </c>
      <c r="H1503" s="2">
        <f t="shared" si="35"/>
        <v>0.34000000002561137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1400.13</v>
      </c>
      <c r="D1504" s="1">
        <v>0</v>
      </c>
      <c r="E1504" s="1">
        <v>0</v>
      </c>
      <c r="F1504" s="1">
        <v>0</v>
      </c>
      <c r="G1504" s="2">
        <f t="shared" si="34"/>
        <v>35.003250000000001</v>
      </c>
      <c r="H1504" s="2">
        <f t="shared" si="35"/>
        <v>0.13000000000010914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27009.82</v>
      </c>
      <c r="D1507" s="1">
        <v>0</v>
      </c>
      <c r="E1507" s="1">
        <v>0</v>
      </c>
      <c r="F1507" s="1">
        <v>0</v>
      </c>
      <c r="G1507" s="2">
        <f t="shared" si="34"/>
        <v>756.27495999999996</v>
      </c>
      <c r="H1507" s="2">
        <f t="shared" si="35"/>
        <v>0.18000000000029104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14035.37</v>
      </c>
      <c r="D1509" s="1">
        <v>0</v>
      </c>
      <c r="E1509" s="1">
        <v>0</v>
      </c>
      <c r="F1509" s="1">
        <v>0</v>
      </c>
      <c r="G1509" s="2">
        <f t="shared" si="34"/>
        <v>421.06110000000001</v>
      </c>
      <c r="H1509" s="2">
        <f t="shared" si="35"/>
        <v>0.37000000000080036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36871.06</v>
      </c>
      <c r="D1510" s="1">
        <v>0</v>
      </c>
      <c r="E1510" s="1">
        <v>0</v>
      </c>
      <c r="F1510" s="1">
        <v>0</v>
      </c>
      <c r="G1510" s="2">
        <f t="shared" si="34"/>
        <v>1143.0028599999998</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204335.38000000035</v>
      </c>
      <c r="D1517" s="1">
        <v>0</v>
      </c>
      <c r="E1517" s="1">
        <v>0</v>
      </c>
      <c r="F1517" s="1">
        <v>0</v>
      </c>
      <c r="G1517" s="2">
        <f t="shared" si="34"/>
        <v>7764.7444400000131</v>
      </c>
      <c r="H1517" s="2">
        <f t="shared" si="35"/>
        <v>0.38000000035390258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1633.74</v>
      </c>
      <c r="D1518" s="1">
        <v>0</v>
      </c>
      <c r="E1518" s="1">
        <v>0</v>
      </c>
      <c r="F1518" s="1">
        <v>0</v>
      </c>
      <c r="G1518" s="2">
        <f t="shared" si="34"/>
        <v>63.715859999999999</v>
      </c>
      <c r="H1518" s="2">
        <f t="shared" si="35"/>
        <v>0.25999999999999091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1633.74</v>
      </c>
      <c r="D1524" s="1">
        <v>0</v>
      </c>
      <c r="E1524" s="1">
        <v>0</v>
      </c>
      <c r="F1524" s="1">
        <v>0</v>
      </c>
      <c r="G1524" s="2">
        <f t="shared" si="34"/>
        <v>73.518299999999996</v>
      </c>
      <c r="H1524" s="2">
        <f t="shared" si="35"/>
        <v>0.25999999999999091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1633.74</v>
      </c>
      <c r="D1550" s="1">
        <v>0</v>
      </c>
      <c r="E1550" s="1">
        <v>0</v>
      </c>
      <c r="F1550" s="1">
        <v>0</v>
      </c>
      <c r="G1550" s="2">
        <f t="shared" si="34"/>
        <v>115.99553999999999</v>
      </c>
      <c r="H1550" s="2">
        <f t="shared" si="35"/>
        <v>0.25999999999999091</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1633.74</v>
      </c>
      <c r="D1551" s="1">
        <v>0</v>
      </c>
      <c r="E1551" s="1">
        <v>0</v>
      </c>
      <c r="F1551" s="1">
        <v>0</v>
      </c>
      <c r="G1551" s="2">
        <f t="shared" si="34"/>
        <v>117.62927999999999</v>
      </c>
      <c r="H1551" s="2">
        <f t="shared" si="35"/>
        <v>0.25999999999999091</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202701.63999999998</v>
      </c>
      <c r="D1576" s="1">
        <v>0</v>
      </c>
      <c r="E1576" s="1">
        <v>0</v>
      </c>
      <c r="F1576" s="1">
        <v>0</v>
      </c>
      <c r="G1576" s="2">
        <f t="shared" si="34"/>
        <v>19662.059079999999</v>
      </c>
      <c r="H1576" s="2">
        <f t="shared" si="35"/>
        <v>0.36000000001513399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13921.81</v>
      </c>
      <c r="D1577" s="1">
        <v>0</v>
      </c>
      <c r="E1577" s="1">
        <v>0</v>
      </c>
      <c r="F1577" s="1">
        <v>0</v>
      </c>
      <c r="G1577" s="2">
        <f t="shared" si="34"/>
        <v>1364.3373799999999</v>
      </c>
      <c r="H1577" s="2">
        <f t="shared" si="35"/>
        <v>0.19000000000050932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188779.83</v>
      </c>
      <c r="D1578" s="1">
        <v>0</v>
      </c>
      <c r="E1578" s="1">
        <v>0</v>
      </c>
      <c r="F1578" s="1">
        <v>0</v>
      </c>
      <c r="G1578" s="2">
        <f t="shared" si="34"/>
        <v>18689.203170000001</v>
      </c>
      <c r="H1578" s="2">
        <f t="shared" si="35"/>
        <v>0.17000000001280569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16875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2140749.7599999998</v>
      </c>
      <c r="I16" s="170">
        <f>'PR-RAS'!E6</f>
        <v>2392379.21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2102159.23</v>
      </c>
      <c r="I17" s="170">
        <f>'PR-RAS'!E151</f>
        <v>2243848.37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40995.200000000128</v>
      </c>
      <c r="I18" s="170">
        <f>'PR-RAS'!E645</f>
        <v>150197.85999999987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174238.00000000015</v>
      </c>
      <c r="I20" s="173">
        <f>BILANCA!E7</f>
        <v>182759.20000000007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216642.96</v>
      </c>
      <c r="I21" s="175">
        <f>BILANCA!E68</f>
        <v>358711.77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175238.04</v>
      </c>
      <c r="I22" s="175">
        <f>BILANCA!E176</f>
        <v>204335.37999999998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215642.92</v>
      </c>
      <c r="I23" s="177">
        <f>BILANCA!E237</f>
        <v>337135.59000000008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2153921.5099999998</v>
      </c>
      <c r="I27" s="175">
        <f>'RAS-funkcijski'!E114</f>
        <v>2280729.4300000002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2153921.5099999998</v>
      </c>
      <c r="I28" s="179">
        <f>'RAS-funkcijski'!E141</f>
        <v>2280729.4300000002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81057.19</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81057.19</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175238.04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204335.38000000035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1633.74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202701.63999999998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0" zoomScale="120" zoomScaleNormal="120" workbookViewId="0">
      <selection activeCell="B133" sqref="B13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2140749.7599999998</v>
      </c>
      <c r="E6" s="51">
        <f>E7+E44+E50+E82+E106+E124+E133+E139</f>
        <v>2392379.21</v>
      </c>
      <c r="F6" s="52">
        <f t="shared" ref="F6:F131" si="0">IF(D6&lt;&gt;0,IF(E6/D6&gt;=100,"&gt;&gt;100",E6/D6*100),"-")</f>
        <v>111.75426734603488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1643273.4999999998</v>
      </c>
      <c r="E50" s="51">
        <f>E51+E54+E59+E62+E65+E68+E71+E74+E77</f>
        <v>1928560.75</v>
      </c>
      <c r="F50" s="52">
        <f t="shared" si="0"/>
        <v>117.36091101085731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1510780.42</v>
      </c>
      <c r="E68" s="51">
        <f t="shared" si="15"/>
        <v>1829372.16</v>
      </c>
      <c r="F68" s="52">
        <f t="shared" si="0"/>
        <v>121.08789177979948</v>
      </c>
    </row>
    <row r="69" spans="1:6" ht="12.75" customHeight="1" x14ac:dyDescent="0.2">
      <c r="A69" s="53" t="s">
        <v>184</v>
      </c>
      <c r="B69" s="85" t="s">
        <v>185</v>
      </c>
      <c r="C69" s="50" t="s">
        <v>184</v>
      </c>
      <c r="D69" s="242">
        <v>1510117.42</v>
      </c>
      <c r="E69" s="242">
        <v>1828565.16</v>
      </c>
      <c r="F69" s="52">
        <f t="shared" si="0"/>
        <v>121.08761449821563</v>
      </c>
    </row>
    <row r="70" spans="1:6" ht="24" x14ac:dyDescent="0.2">
      <c r="A70" s="53" t="s">
        <v>186</v>
      </c>
      <c r="B70" s="85" t="s">
        <v>187</v>
      </c>
      <c r="C70" s="50" t="s">
        <v>186</v>
      </c>
      <c r="D70" s="242">
        <v>663</v>
      </c>
      <c r="E70" s="242">
        <v>807</v>
      </c>
      <c r="F70" s="52">
        <f t="shared" si="0"/>
        <v>121.71945701357465</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123229.39</v>
      </c>
      <c r="E74" s="51">
        <f t="shared" si="17"/>
        <v>73559</v>
      </c>
      <c r="F74" s="52">
        <f t="shared" si="0"/>
        <v>59.692740506140616</v>
      </c>
    </row>
    <row r="75" spans="1:6" ht="12.75" customHeight="1" x14ac:dyDescent="0.2">
      <c r="A75" s="53" t="s">
        <v>196</v>
      </c>
      <c r="B75" s="85" t="s">
        <v>197</v>
      </c>
      <c r="C75" s="50" t="s">
        <v>196</v>
      </c>
      <c r="D75" s="242">
        <v>123229.39</v>
      </c>
      <c r="E75" s="242">
        <v>73559</v>
      </c>
      <c r="F75" s="52">
        <f t="shared" si="0"/>
        <v>59.692740506140616</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9263.69</v>
      </c>
      <c r="E77" s="51">
        <f t="shared" si="18"/>
        <v>25629.59</v>
      </c>
      <c r="F77" s="52">
        <f t="shared" si="0"/>
        <v>276.66718122044239</v>
      </c>
    </row>
    <row r="78" spans="1:6" ht="12.75" customHeight="1" x14ac:dyDescent="0.2">
      <c r="A78" s="53">
        <v>6391</v>
      </c>
      <c r="B78" s="85" t="s">
        <v>202</v>
      </c>
      <c r="C78" s="50" t="s">
        <v>203</v>
      </c>
      <c r="D78" s="242">
        <v>1253.5999999999999</v>
      </c>
      <c r="E78" s="242">
        <v>3094.64</v>
      </c>
      <c r="F78" s="52">
        <f t="shared" si="0"/>
        <v>246.86024250159542</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8010.09</v>
      </c>
      <c r="E80" s="242">
        <v>22534.95</v>
      </c>
      <c r="F80" s="52">
        <f t="shared" si="0"/>
        <v>281.33204495829631</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100.46</v>
      </c>
      <c r="E82" s="51">
        <f t="shared" si="19"/>
        <v>0.52</v>
      </c>
      <c r="F82" s="52">
        <f t="shared" si="0"/>
        <v>0.51761895281704162</v>
      </c>
    </row>
    <row r="83" spans="1:6" ht="12.75" customHeight="1" x14ac:dyDescent="0.2">
      <c r="A83" s="53">
        <v>641</v>
      </c>
      <c r="B83" s="85" t="s">
        <v>212</v>
      </c>
      <c r="C83" s="50" t="s">
        <v>213</v>
      </c>
      <c r="D83" s="51">
        <f t="shared" ref="D83:E83" si="20">SUM(D84:D90)</f>
        <v>0.46</v>
      </c>
      <c r="E83" s="51">
        <f t="shared" si="20"/>
        <v>0.52</v>
      </c>
      <c r="F83" s="52">
        <f t="shared" si="0"/>
        <v>113.04347826086956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0.46</v>
      </c>
      <c r="E85" s="242">
        <v>0.52</v>
      </c>
      <c r="F85" s="52">
        <f t="shared" si="0"/>
        <v>113.04347826086956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100</v>
      </c>
      <c r="E91" s="51">
        <f t="shared" si="21"/>
        <v>0</v>
      </c>
      <c r="F91" s="52">
        <f t="shared" si="0"/>
        <v>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100</v>
      </c>
      <c r="E96" s="242"/>
      <c r="F96" s="52">
        <f t="shared" si="0"/>
        <v>0</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2378.0300000000002</v>
      </c>
      <c r="E106" s="51">
        <f t="shared" si="23"/>
        <v>4300.5200000000004</v>
      </c>
      <c r="F106" s="52">
        <f t="shared" si="0"/>
        <v>180.84380768955816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2378.0300000000002</v>
      </c>
      <c r="E112" s="51">
        <f t="shared" si="25"/>
        <v>4300.5200000000004</v>
      </c>
      <c r="F112" s="52">
        <f t="shared" si="0"/>
        <v>180.84380768955816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2378.0300000000002</v>
      </c>
      <c r="E117" s="242">
        <v>4300.5200000000004</v>
      </c>
      <c r="F117" s="52">
        <f t="shared" si="0"/>
        <v>180.84380768955816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100672.96000000001</v>
      </c>
      <c r="E124" s="51">
        <f t="shared" si="27"/>
        <v>44830.52</v>
      </c>
      <c r="F124" s="52">
        <f t="shared" si="0"/>
        <v>44.530845223980691</v>
      </c>
    </row>
    <row r="125" spans="1:6" ht="12.75" customHeight="1" x14ac:dyDescent="0.2">
      <c r="A125" s="53">
        <v>661</v>
      </c>
      <c r="B125" s="86" t="s">
        <v>296</v>
      </c>
      <c r="C125" s="50" t="s">
        <v>297</v>
      </c>
      <c r="D125" s="51">
        <f t="shared" ref="D125:E125" si="28">SUM(D126:D127)</f>
        <v>87841.8</v>
      </c>
      <c r="E125" s="51">
        <f t="shared" si="28"/>
        <v>32549.51</v>
      </c>
      <c r="F125" s="52">
        <f t="shared" si="0"/>
        <v>37.054693779043681</v>
      </c>
    </row>
    <row r="126" spans="1:6" ht="12.75" customHeight="1" x14ac:dyDescent="0.2">
      <c r="A126" s="53">
        <v>6614</v>
      </c>
      <c r="B126" s="86" t="s">
        <v>298</v>
      </c>
      <c r="C126" s="50" t="s">
        <v>299</v>
      </c>
      <c r="D126" s="242">
        <v>7221.21</v>
      </c>
      <c r="E126" s="242"/>
      <c r="F126" s="52">
        <f t="shared" si="0"/>
        <v>0</v>
      </c>
    </row>
    <row r="127" spans="1:6" ht="12.75" customHeight="1" x14ac:dyDescent="0.2">
      <c r="A127" s="53">
        <v>6615</v>
      </c>
      <c r="B127" s="86" t="s">
        <v>300</v>
      </c>
      <c r="C127" s="50" t="s">
        <v>301</v>
      </c>
      <c r="D127" s="242">
        <v>80620.59</v>
      </c>
      <c r="E127" s="242">
        <v>32549.51</v>
      </c>
      <c r="F127" s="52">
        <f t="shared" si="0"/>
        <v>40.373693618466447</v>
      </c>
    </row>
    <row r="128" spans="1:6" ht="24" x14ac:dyDescent="0.2">
      <c r="A128" s="53">
        <v>663</v>
      </c>
      <c r="B128" s="231" t="s">
        <v>302</v>
      </c>
      <c r="C128" s="50" t="s">
        <v>303</v>
      </c>
      <c r="D128" s="51">
        <f t="shared" ref="D128:E128" si="29">SUM(D129:D132)</f>
        <v>12831.16</v>
      </c>
      <c r="E128" s="51">
        <f t="shared" si="29"/>
        <v>12281.01</v>
      </c>
      <c r="F128" s="52">
        <f t="shared" si="0"/>
        <v>95.712390773710254</v>
      </c>
    </row>
    <row r="129" spans="1:6" ht="12.75" customHeight="1" x14ac:dyDescent="0.2">
      <c r="A129" s="53">
        <v>6631</v>
      </c>
      <c r="B129" s="86" t="s">
        <v>304</v>
      </c>
      <c r="C129" s="50" t="s">
        <v>305</v>
      </c>
      <c r="D129" s="242">
        <v>7057.13</v>
      </c>
      <c r="E129" s="242">
        <v>12238.02</v>
      </c>
      <c r="F129" s="52">
        <f t="shared" si="0"/>
        <v>173.41355480202293</v>
      </c>
    </row>
    <row r="130" spans="1:6" ht="12.75" customHeight="1" x14ac:dyDescent="0.2">
      <c r="A130" s="53">
        <v>6632</v>
      </c>
      <c r="B130" s="232" t="s">
        <v>306</v>
      </c>
      <c r="C130" s="50" t="s">
        <v>307</v>
      </c>
      <c r="D130" s="242">
        <v>5774.03</v>
      </c>
      <c r="E130" s="242">
        <v>42.99</v>
      </c>
      <c r="F130" s="52">
        <f t="shared" si="0"/>
        <v>0.74454064145839216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394324.81</v>
      </c>
      <c r="E133" s="51">
        <f t="shared" si="30"/>
        <v>414601.19000000006</v>
      </c>
      <c r="F133" s="52">
        <f t="shared" ref="F133:F223" si="31">IF(D133&lt;&gt;0,IF(E133/D133&gt;=100,"&gt;&gt;100",E133/D133*100),"-")</f>
        <v>105.14205028083322</v>
      </c>
    </row>
    <row r="134" spans="1:6" ht="24" x14ac:dyDescent="0.2">
      <c r="A134" s="53">
        <v>671</v>
      </c>
      <c r="B134" s="232" t="s">
        <v>314</v>
      </c>
      <c r="C134" s="50" t="s">
        <v>315</v>
      </c>
      <c r="D134" s="51">
        <f t="shared" ref="D134:E134" si="32">SUM(D135:D137)</f>
        <v>394324.81</v>
      </c>
      <c r="E134" s="51">
        <f t="shared" si="32"/>
        <v>414601.19000000006</v>
      </c>
      <c r="F134" s="52">
        <f t="shared" si="31"/>
        <v>105.14205028083322</v>
      </c>
    </row>
    <row r="135" spans="1:6" ht="12.75" customHeight="1" x14ac:dyDescent="0.2">
      <c r="A135" s="53">
        <v>6711</v>
      </c>
      <c r="B135" s="85" t="s">
        <v>316</v>
      </c>
      <c r="C135" s="50" t="s">
        <v>317</v>
      </c>
      <c r="D135" s="242">
        <v>332168.27</v>
      </c>
      <c r="E135" s="242">
        <v>360743.78</v>
      </c>
      <c r="F135" s="52">
        <f t="shared" si="31"/>
        <v>108.60272114491852</v>
      </c>
    </row>
    <row r="136" spans="1:6" ht="24" x14ac:dyDescent="0.2">
      <c r="A136" s="53">
        <v>6712</v>
      </c>
      <c r="B136" s="232" t="s">
        <v>318</v>
      </c>
      <c r="C136" s="50" t="s">
        <v>319</v>
      </c>
      <c r="D136" s="242">
        <v>62156.54</v>
      </c>
      <c r="E136" s="242">
        <v>53857.41</v>
      </c>
      <c r="F136" s="52">
        <f t="shared" si="31"/>
        <v>86.648018052484915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85.71</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85.71</v>
      </c>
      <c r="F150" s="52" t="str">
        <f t="shared" si="31"/>
        <v>-</v>
      </c>
    </row>
    <row r="151" spans="1:6" ht="12.75" customHeight="1" x14ac:dyDescent="0.2">
      <c r="A151" s="53">
        <v>3</v>
      </c>
      <c r="B151" s="85" t="s">
        <v>348</v>
      </c>
      <c r="C151" s="50" t="s">
        <v>56</v>
      </c>
      <c r="D151" s="51">
        <f t="shared" ref="D151:E151" si="35">D152+D163+D196+D215+D224+D252+D263</f>
        <v>2102159.23</v>
      </c>
      <c r="E151" s="51">
        <f t="shared" si="35"/>
        <v>2243848.37</v>
      </c>
      <c r="F151" s="52">
        <f t="shared" si="31"/>
        <v>106.74017162819773</v>
      </c>
    </row>
    <row r="152" spans="1:6" ht="12.75" customHeight="1" x14ac:dyDescent="0.2">
      <c r="A152" s="53">
        <v>31</v>
      </c>
      <c r="B152" s="85" t="s">
        <v>349</v>
      </c>
      <c r="C152" s="50" t="s">
        <v>35</v>
      </c>
      <c r="D152" s="51">
        <f t="shared" ref="D152:E152" si="36">D153+D158+D159</f>
        <v>1547332.9</v>
      </c>
      <c r="E152" s="51">
        <f t="shared" si="36"/>
        <v>1835707.2000000002</v>
      </c>
      <c r="F152" s="52">
        <f t="shared" si="31"/>
        <v>118.63686217749265</v>
      </c>
    </row>
    <row r="153" spans="1:6" ht="12.75" customHeight="1" x14ac:dyDescent="0.2">
      <c r="A153" s="53">
        <v>311</v>
      </c>
      <c r="B153" s="85" t="s">
        <v>350</v>
      </c>
      <c r="C153" s="50" t="s">
        <v>351</v>
      </c>
      <c r="D153" s="51">
        <f t="shared" ref="D153:E153" si="37">SUM(D154:D157)</f>
        <v>1286362.28</v>
      </c>
      <c r="E153" s="51">
        <f t="shared" si="37"/>
        <v>1535018.26</v>
      </c>
      <c r="F153" s="52">
        <f t="shared" si="31"/>
        <v>119.33016723717986</v>
      </c>
    </row>
    <row r="154" spans="1:6" ht="12.75" customHeight="1" x14ac:dyDescent="0.2">
      <c r="A154" s="53">
        <v>3111</v>
      </c>
      <c r="B154" s="85" t="s">
        <v>352</v>
      </c>
      <c r="C154" s="50" t="s">
        <v>353</v>
      </c>
      <c r="D154" s="242">
        <v>1237191.31</v>
      </c>
      <c r="E154" s="242">
        <v>1486058.49</v>
      </c>
      <c r="F154" s="52">
        <f t="shared" si="31"/>
        <v>120.11549693151335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49170.97</v>
      </c>
      <c r="E156" s="242">
        <v>48959.77</v>
      </c>
      <c r="F156" s="52">
        <f t="shared" si="31"/>
        <v>99.570478272037334</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64468.73</v>
      </c>
      <c r="E158" s="242">
        <v>67677.820000000007</v>
      </c>
      <c r="F158" s="52">
        <f t="shared" si="31"/>
        <v>104.97774657574301</v>
      </c>
    </row>
    <row r="159" spans="1:6" ht="12.75" customHeight="1" x14ac:dyDescent="0.2">
      <c r="A159" s="53">
        <v>313</v>
      </c>
      <c r="B159" s="85" t="s">
        <v>362</v>
      </c>
      <c r="C159" s="50" t="s">
        <v>363</v>
      </c>
      <c r="D159" s="51">
        <f t="shared" ref="D159:E159" si="38">SUM(D160:D162)</f>
        <v>196501.88999999998</v>
      </c>
      <c r="E159" s="51">
        <f t="shared" si="38"/>
        <v>233011.12</v>
      </c>
      <c r="F159" s="52">
        <f t="shared" si="31"/>
        <v>118.57958210987182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196068.4</v>
      </c>
      <c r="E161" s="242">
        <v>233011.12</v>
      </c>
      <c r="F161" s="52">
        <f t="shared" si="31"/>
        <v>118.84175114398852</v>
      </c>
    </row>
    <row r="162" spans="1:6" ht="12.75" customHeight="1" x14ac:dyDescent="0.2">
      <c r="A162" s="53">
        <v>3133</v>
      </c>
      <c r="B162" s="85" t="s">
        <v>367</v>
      </c>
      <c r="C162" s="50" t="s">
        <v>368</v>
      </c>
      <c r="D162" s="242">
        <v>433.49</v>
      </c>
      <c r="E162" s="242"/>
      <c r="F162" s="52">
        <f t="shared" si="31"/>
        <v>0</v>
      </c>
    </row>
    <row r="163" spans="1:6" ht="12.75" customHeight="1" x14ac:dyDescent="0.2">
      <c r="A163" s="53">
        <v>32</v>
      </c>
      <c r="B163" s="85" t="s">
        <v>369</v>
      </c>
      <c r="C163" s="50" t="s">
        <v>370</v>
      </c>
      <c r="D163" s="51">
        <f t="shared" ref="D163:E163" si="39">D164+D169+D177+D187+D188</f>
        <v>527653.32000000007</v>
      </c>
      <c r="E163" s="51">
        <f t="shared" si="39"/>
        <v>389475.17999999993</v>
      </c>
      <c r="F163" s="52">
        <f t="shared" si="31"/>
        <v>73.812703386382537</v>
      </c>
    </row>
    <row r="164" spans="1:6" ht="12.75" customHeight="1" x14ac:dyDescent="0.2">
      <c r="A164" s="53">
        <v>321</v>
      </c>
      <c r="B164" s="85" t="s">
        <v>371</v>
      </c>
      <c r="C164" s="50" t="s">
        <v>372</v>
      </c>
      <c r="D164" s="51">
        <f t="shared" ref="D164:E164" si="40">SUM(D165:D168)</f>
        <v>93470.670000000013</v>
      </c>
      <c r="E164" s="51">
        <f t="shared" si="40"/>
        <v>85857.08</v>
      </c>
      <c r="F164" s="52">
        <f t="shared" si="31"/>
        <v>91.854567855349686</v>
      </c>
    </row>
    <row r="165" spans="1:6" ht="12.75" customHeight="1" x14ac:dyDescent="0.2">
      <c r="A165" s="53">
        <v>3211</v>
      </c>
      <c r="B165" s="85" t="s">
        <v>373</v>
      </c>
      <c r="C165" s="50" t="s">
        <v>374</v>
      </c>
      <c r="D165" s="242">
        <v>18311.560000000001</v>
      </c>
      <c r="E165" s="242">
        <v>12469.37</v>
      </c>
      <c r="F165" s="52">
        <f t="shared" si="31"/>
        <v>68.09561828702742</v>
      </c>
    </row>
    <row r="166" spans="1:6" ht="12.75" customHeight="1" x14ac:dyDescent="0.2">
      <c r="A166" s="53">
        <v>3212</v>
      </c>
      <c r="B166" s="85" t="s">
        <v>375</v>
      </c>
      <c r="C166" s="50" t="s">
        <v>376</v>
      </c>
      <c r="D166" s="242">
        <v>51247.12</v>
      </c>
      <c r="E166" s="242">
        <v>53329.68</v>
      </c>
      <c r="F166" s="52">
        <f t="shared" si="31"/>
        <v>104.06376007080982</v>
      </c>
    </row>
    <row r="167" spans="1:6" ht="12.75" customHeight="1" x14ac:dyDescent="0.2">
      <c r="A167" s="53">
        <v>3213</v>
      </c>
      <c r="B167" s="85" t="s">
        <v>377</v>
      </c>
      <c r="C167" s="50" t="s">
        <v>378</v>
      </c>
      <c r="D167" s="242">
        <v>23031.99</v>
      </c>
      <c r="E167" s="242">
        <v>20058.03</v>
      </c>
      <c r="F167" s="52">
        <f t="shared" si="31"/>
        <v>87.087698457666903</v>
      </c>
    </row>
    <row r="168" spans="1:6" ht="12.75" customHeight="1" x14ac:dyDescent="0.2">
      <c r="A168" s="53">
        <v>3214</v>
      </c>
      <c r="B168" s="85" t="s">
        <v>379</v>
      </c>
      <c r="C168" s="50" t="s">
        <v>380</v>
      </c>
      <c r="D168" s="242">
        <v>880</v>
      </c>
      <c r="E168" s="242"/>
      <c r="F168" s="52">
        <f t="shared" si="31"/>
        <v>0</v>
      </c>
    </row>
    <row r="169" spans="1:6" ht="12.75" customHeight="1" x14ac:dyDescent="0.2">
      <c r="A169" s="53">
        <v>322</v>
      </c>
      <c r="B169" s="85" t="s">
        <v>381</v>
      </c>
      <c r="C169" s="50" t="s">
        <v>382</v>
      </c>
      <c r="D169" s="51">
        <f t="shared" ref="D169:E169" si="41">SUM(D170:D176)</f>
        <v>247999.56</v>
      </c>
      <c r="E169" s="51">
        <f t="shared" si="41"/>
        <v>175472.05999999997</v>
      </c>
      <c r="F169" s="52">
        <f t="shared" si="31"/>
        <v>70.754988436269798</v>
      </c>
    </row>
    <row r="170" spans="1:6" ht="12.75" customHeight="1" x14ac:dyDescent="0.2">
      <c r="A170" s="53">
        <v>3221</v>
      </c>
      <c r="B170" s="85" t="s">
        <v>383</v>
      </c>
      <c r="C170" s="50" t="s">
        <v>384</v>
      </c>
      <c r="D170" s="242">
        <v>6652.65</v>
      </c>
      <c r="E170" s="242">
        <v>4913.8999999999996</v>
      </c>
      <c r="F170" s="52">
        <f t="shared" si="31"/>
        <v>73.863798636633518</v>
      </c>
    </row>
    <row r="171" spans="1:6" ht="12.75" customHeight="1" x14ac:dyDescent="0.2">
      <c r="A171" s="53">
        <v>3222</v>
      </c>
      <c r="B171" s="85" t="s">
        <v>385</v>
      </c>
      <c r="C171" s="50" t="s">
        <v>386</v>
      </c>
      <c r="D171" s="242">
        <v>11653.75</v>
      </c>
      <c r="E171" s="242">
        <v>3922.25</v>
      </c>
      <c r="F171" s="52">
        <f t="shared" si="31"/>
        <v>33.656548321355793</v>
      </c>
    </row>
    <row r="172" spans="1:6" ht="12.75" customHeight="1" x14ac:dyDescent="0.2">
      <c r="A172" s="53">
        <v>3223</v>
      </c>
      <c r="B172" s="85" t="s">
        <v>387</v>
      </c>
      <c r="C172" s="50" t="s">
        <v>388</v>
      </c>
      <c r="D172" s="242">
        <v>224817.93</v>
      </c>
      <c r="E172" s="242">
        <v>165232.57999999999</v>
      </c>
      <c r="F172" s="52">
        <f t="shared" si="31"/>
        <v>73.496175327297067</v>
      </c>
    </row>
    <row r="173" spans="1:6" ht="12.75" customHeight="1" x14ac:dyDescent="0.2">
      <c r="A173" s="53">
        <v>3224</v>
      </c>
      <c r="B173" s="85" t="s">
        <v>389</v>
      </c>
      <c r="C173" s="50" t="s">
        <v>390</v>
      </c>
      <c r="D173" s="242">
        <v>1395.44</v>
      </c>
      <c r="E173" s="242">
        <v>465.84</v>
      </c>
      <c r="F173" s="52">
        <f t="shared" si="31"/>
        <v>33.38301897609356</v>
      </c>
    </row>
    <row r="174" spans="1:6" ht="12.75" customHeight="1" x14ac:dyDescent="0.2">
      <c r="A174" s="53">
        <v>3225</v>
      </c>
      <c r="B174" s="85" t="s">
        <v>391</v>
      </c>
      <c r="C174" s="50" t="s">
        <v>392</v>
      </c>
      <c r="D174" s="242">
        <v>2293.37</v>
      </c>
      <c r="E174" s="242">
        <v>937.49</v>
      </c>
      <c r="F174" s="52">
        <f t="shared" si="31"/>
        <v>40.878270841599914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1186.42</v>
      </c>
      <c r="E176" s="242"/>
      <c r="F176" s="52">
        <f t="shared" si="31"/>
        <v>0</v>
      </c>
    </row>
    <row r="177" spans="1:6" ht="12.75" customHeight="1" x14ac:dyDescent="0.2">
      <c r="A177" s="53">
        <v>323</v>
      </c>
      <c r="B177" s="85" t="s">
        <v>397</v>
      </c>
      <c r="C177" s="50" t="s">
        <v>398</v>
      </c>
      <c r="D177" s="51">
        <f t="shared" ref="D177:E177" si="42">SUM(D178:D186)</f>
        <v>100055.97000000002</v>
      </c>
      <c r="E177" s="51">
        <f t="shared" si="42"/>
        <v>117198.63</v>
      </c>
      <c r="F177" s="52">
        <f t="shared" si="31"/>
        <v>117.13307062037377</v>
      </c>
    </row>
    <row r="178" spans="1:6" ht="12.75" customHeight="1" x14ac:dyDescent="0.2">
      <c r="A178" s="53">
        <v>3231</v>
      </c>
      <c r="B178" s="85" t="s">
        <v>399</v>
      </c>
      <c r="C178" s="50" t="s">
        <v>400</v>
      </c>
      <c r="D178" s="242">
        <v>9041.43</v>
      </c>
      <c r="E178" s="242">
        <v>29599.41</v>
      </c>
      <c r="F178" s="52">
        <f t="shared" si="31"/>
        <v>327.37531563038146</v>
      </c>
    </row>
    <row r="179" spans="1:6" ht="12.75" customHeight="1" x14ac:dyDescent="0.2">
      <c r="A179" s="53">
        <v>3232</v>
      </c>
      <c r="B179" s="85" t="s">
        <v>401</v>
      </c>
      <c r="C179" s="50" t="s">
        <v>402</v>
      </c>
      <c r="D179" s="242">
        <v>52304.07</v>
      </c>
      <c r="E179" s="242">
        <v>25704.07</v>
      </c>
      <c r="F179" s="52">
        <f t="shared" si="31"/>
        <v>49.143537013467594</v>
      </c>
    </row>
    <row r="180" spans="1:6" ht="12.75" customHeight="1" x14ac:dyDescent="0.2">
      <c r="A180" s="53">
        <v>3233</v>
      </c>
      <c r="B180" s="85" t="s">
        <v>403</v>
      </c>
      <c r="C180" s="50" t="s">
        <v>404</v>
      </c>
      <c r="D180" s="242">
        <v>715.99</v>
      </c>
      <c r="E180" s="242">
        <v>250</v>
      </c>
      <c r="F180" s="52">
        <f t="shared" si="31"/>
        <v>34.916688780569558</v>
      </c>
    </row>
    <row r="181" spans="1:6" ht="12.75" customHeight="1" x14ac:dyDescent="0.2">
      <c r="A181" s="53">
        <v>3234</v>
      </c>
      <c r="B181" s="85" t="s">
        <v>405</v>
      </c>
      <c r="C181" s="50" t="s">
        <v>406</v>
      </c>
      <c r="D181" s="242">
        <v>20079.919999999998</v>
      </c>
      <c r="E181" s="242">
        <v>17566.91</v>
      </c>
      <c r="F181" s="52">
        <f t="shared" si="31"/>
        <v>87.484960099442631</v>
      </c>
    </row>
    <row r="182" spans="1:6" ht="12.75" customHeight="1" x14ac:dyDescent="0.2">
      <c r="A182" s="53">
        <v>3235</v>
      </c>
      <c r="B182" s="85" t="s">
        <v>407</v>
      </c>
      <c r="C182" s="50" t="s">
        <v>408</v>
      </c>
      <c r="D182" s="242">
        <v>2482.39</v>
      </c>
      <c r="E182" s="242">
        <v>26488.81</v>
      </c>
      <c r="F182" s="52">
        <f t="shared" si="31"/>
        <v>1067.0688328586564</v>
      </c>
    </row>
    <row r="183" spans="1:6" ht="12.75" customHeight="1" x14ac:dyDescent="0.2">
      <c r="A183" s="53">
        <v>3236</v>
      </c>
      <c r="B183" s="85" t="s">
        <v>409</v>
      </c>
      <c r="C183" s="50" t="s">
        <v>410</v>
      </c>
      <c r="D183" s="242">
        <v>1408.35</v>
      </c>
      <c r="E183" s="242">
        <v>5406</v>
      </c>
      <c r="F183" s="52">
        <f t="shared" si="31"/>
        <v>383.85344552135479</v>
      </c>
    </row>
    <row r="184" spans="1:6" ht="12.75" customHeight="1" x14ac:dyDescent="0.2">
      <c r="A184" s="53">
        <v>3237</v>
      </c>
      <c r="B184" s="85" t="s">
        <v>411</v>
      </c>
      <c r="C184" s="50" t="s">
        <v>412</v>
      </c>
      <c r="D184" s="242">
        <v>6264.72</v>
      </c>
      <c r="E184" s="242">
        <v>3771.05</v>
      </c>
      <c r="F184" s="52">
        <f t="shared" si="31"/>
        <v>60.195028668479999</v>
      </c>
    </row>
    <row r="185" spans="1:6" ht="12.75" customHeight="1" x14ac:dyDescent="0.2">
      <c r="A185" s="53">
        <v>3238</v>
      </c>
      <c r="B185" s="85" t="s">
        <v>413</v>
      </c>
      <c r="C185" s="50" t="s">
        <v>414</v>
      </c>
      <c r="D185" s="242">
        <v>4582.74</v>
      </c>
      <c r="E185" s="242">
        <v>4040.24</v>
      </c>
      <c r="F185" s="52">
        <f t="shared" si="31"/>
        <v>88.162103894176852</v>
      </c>
    </row>
    <row r="186" spans="1:6" ht="12.75" customHeight="1" x14ac:dyDescent="0.2">
      <c r="A186" s="53">
        <v>3239</v>
      </c>
      <c r="B186" s="85" t="s">
        <v>415</v>
      </c>
      <c r="C186" s="50" t="s">
        <v>416</v>
      </c>
      <c r="D186" s="242">
        <v>3176.36</v>
      </c>
      <c r="E186" s="242">
        <v>4372.1400000000003</v>
      </c>
      <c r="F186" s="52">
        <f t="shared" si="31"/>
        <v>137.64623657268069</v>
      </c>
    </row>
    <row r="187" spans="1:6" ht="12.75" customHeight="1" x14ac:dyDescent="0.2">
      <c r="A187" s="53">
        <v>324</v>
      </c>
      <c r="B187" s="85" t="s">
        <v>417</v>
      </c>
      <c r="C187" s="50" t="s">
        <v>418</v>
      </c>
      <c r="D187" s="242">
        <v>68108.06</v>
      </c>
      <c r="E187" s="242">
        <v>2288.67</v>
      </c>
      <c r="F187" s="52">
        <f t="shared" si="31"/>
        <v>3.3603511831052009</v>
      </c>
    </row>
    <row r="188" spans="1:6" ht="12.75" customHeight="1" x14ac:dyDescent="0.2">
      <c r="A188" s="53">
        <v>329</v>
      </c>
      <c r="B188" s="85" t="s">
        <v>419</v>
      </c>
      <c r="C188" s="50" t="s">
        <v>420</v>
      </c>
      <c r="D188" s="51">
        <f t="shared" ref="D188:E188" si="43">SUM(D189:D195)</f>
        <v>18019.059999999998</v>
      </c>
      <c r="E188" s="51">
        <f t="shared" si="43"/>
        <v>8658.739999999998</v>
      </c>
      <c r="F188" s="52">
        <f t="shared" si="31"/>
        <v>48.053228081820023</v>
      </c>
    </row>
    <row r="189" spans="1:6" ht="12.75" customHeight="1" x14ac:dyDescent="0.2">
      <c r="A189" s="53">
        <v>3291</v>
      </c>
      <c r="B189" s="232" t="s">
        <v>421</v>
      </c>
      <c r="C189" s="50" t="s">
        <v>422</v>
      </c>
      <c r="D189" s="242">
        <v>4402.3100000000004</v>
      </c>
      <c r="E189" s="242">
        <v>3683.48</v>
      </c>
      <c r="F189" s="52">
        <f t="shared" si="31"/>
        <v>83.671526993782805</v>
      </c>
    </row>
    <row r="190" spans="1:6" ht="12.75" customHeight="1" x14ac:dyDescent="0.2">
      <c r="A190" s="53">
        <v>3292</v>
      </c>
      <c r="B190" s="85" t="s">
        <v>423</v>
      </c>
      <c r="C190" s="50" t="s">
        <v>424</v>
      </c>
      <c r="D190" s="242">
        <v>1559.06</v>
      </c>
      <c r="E190" s="242">
        <v>281.42</v>
      </c>
      <c r="F190" s="52">
        <f t="shared" si="31"/>
        <v>18.050620245532567</v>
      </c>
    </row>
    <row r="191" spans="1:6" ht="12.75" customHeight="1" x14ac:dyDescent="0.2">
      <c r="A191" s="53">
        <v>3293</v>
      </c>
      <c r="B191" s="85" t="s">
        <v>425</v>
      </c>
      <c r="C191" s="50" t="s">
        <v>426</v>
      </c>
      <c r="D191" s="242">
        <v>71.66</v>
      </c>
      <c r="E191" s="242">
        <v>71.16</v>
      </c>
      <c r="F191" s="52">
        <f t="shared" si="31"/>
        <v>99.302260675411674</v>
      </c>
    </row>
    <row r="192" spans="1:6" ht="12.75" customHeight="1" x14ac:dyDescent="0.2">
      <c r="A192" s="53">
        <v>3294</v>
      </c>
      <c r="B192" s="85" t="s">
        <v>427</v>
      </c>
      <c r="C192" s="50" t="s">
        <v>428</v>
      </c>
      <c r="D192" s="242">
        <v>108.66</v>
      </c>
      <c r="E192" s="242">
        <v>85</v>
      </c>
      <c r="F192" s="52">
        <f t="shared" si="31"/>
        <v>78.225658015829197</v>
      </c>
    </row>
    <row r="193" spans="1:6" ht="12.75" customHeight="1" x14ac:dyDescent="0.2">
      <c r="A193" s="53">
        <v>3295</v>
      </c>
      <c r="B193" s="85" t="s">
        <v>429</v>
      </c>
      <c r="C193" s="50" t="s">
        <v>430</v>
      </c>
      <c r="D193" s="242">
        <v>3818.88</v>
      </c>
      <c r="E193" s="242">
        <v>3907.14</v>
      </c>
      <c r="F193" s="52">
        <f t="shared" si="31"/>
        <v>102.31114881850176</v>
      </c>
    </row>
    <row r="194" spans="1:6" ht="12.75" customHeight="1" x14ac:dyDescent="0.2">
      <c r="A194" s="53" t="s">
        <v>431</v>
      </c>
      <c r="B194" s="85" t="s">
        <v>432</v>
      </c>
      <c r="C194" s="50" t="s">
        <v>431</v>
      </c>
      <c r="D194" s="242">
        <v>7664.21</v>
      </c>
      <c r="E194" s="242"/>
      <c r="F194" s="52">
        <f t="shared" si="31"/>
        <v>0</v>
      </c>
    </row>
    <row r="195" spans="1:6" ht="12.75" customHeight="1" x14ac:dyDescent="0.2">
      <c r="A195" s="53">
        <v>3299</v>
      </c>
      <c r="B195" s="85" t="s">
        <v>433</v>
      </c>
      <c r="C195" s="50" t="s">
        <v>434</v>
      </c>
      <c r="D195" s="242">
        <v>394.28</v>
      </c>
      <c r="E195" s="242">
        <v>630.54</v>
      </c>
      <c r="F195" s="52">
        <f t="shared" si="31"/>
        <v>159.9218829258395</v>
      </c>
    </row>
    <row r="196" spans="1:6" ht="12.75" customHeight="1" x14ac:dyDescent="0.2">
      <c r="A196" s="53">
        <v>34</v>
      </c>
      <c r="B196" s="232" t="s">
        <v>435</v>
      </c>
      <c r="C196" s="50" t="s">
        <v>436</v>
      </c>
      <c r="D196" s="51">
        <f t="shared" ref="D196:E196" si="44">D197+D202+D210</f>
        <v>14023.3</v>
      </c>
      <c r="E196" s="51">
        <f t="shared" si="44"/>
        <v>1490.9</v>
      </c>
      <c r="F196" s="52">
        <f t="shared" si="31"/>
        <v>10.63159170808583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14023.3</v>
      </c>
      <c r="E210" s="51">
        <f t="shared" si="47"/>
        <v>1490.9</v>
      </c>
      <c r="F210" s="52">
        <f t="shared" si="31"/>
        <v>10.63159170808583</v>
      </c>
    </row>
    <row r="211" spans="1:6" ht="12.75" customHeight="1" x14ac:dyDescent="0.2">
      <c r="A211" s="53">
        <v>3431</v>
      </c>
      <c r="B211" s="232" t="s">
        <v>465</v>
      </c>
      <c r="C211" s="50" t="s">
        <v>466</v>
      </c>
      <c r="D211" s="242">
        <v>1047.6300000000001</v>
      </c>
      <c r="E211" s="242">
        <v>1191.71</v>
      </c>
      <c r="F211" s="52">
        <f t="shared" si="31"/>
        <v>113.75294712828001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12975.67</v>
      </c>
      <c r="E213" s="242">
        <v>299.19</v>
      </c>
      <c r="F213" s="52">
        <f t="shared" si="31"/>
        <v>2.3057768885922654</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13074.41</v>
      </c>
      <c r="E252" s="51">
        <f t="shared" si="63"/>
        <v>17067.45</v>
      </c>
      <c r="F252" s="52">
        <f t="shared" ref="F252:F258" si="64">IF(D252&lt;&gt;0,IF(E252/D252&gt;=100,"&gt;&gt;100",E252/D252*100),"-")</f>
        <v>130.54088100342577</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13074.41</v>
      </c>
      <c r="E259" s="51">
        <f t="shared" si="66"/>
        <v>17067.45</v>
      </c>
      <c r="F259" s="52">
        <f t="shared" ref="F259:F262" si="67">IF(D259&lt;&gt;0,IF(E259/D259&gt;=100,"&gt;&gt;100",E259/D259*100),"-")</f>
        <v>130.54088100342577</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13074.41</v>
      </c>
      <c r="E261" s="242">
        <v>17067.45</v>
      </c>
      <c r="F261" s="52">
        <f t="shared" si="67"/>
        <v>130.54088100342577</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75.3</v>
      </c>
      <c r="E263" s="51">
        <f t="shared" si="68"/>
        <v>107.64</v>
      </c>
      <c r="F263" s="52">
        <f t="shared" ref="F263:F267" si="69">IF(D263&lt;&gt;0,IF(E263/D263&gt;=100,"&gt;&gt;100",E263/D263*100),"-")</f>
        <v>142.94820717131475</v>
      </c>
    </row>
    <row r="264" spans="1:6" ht="12.75" customHeight="1" x14ac:dyDescent="0.2">
      <c r="A264" s="53">
        <v>381</v>
      </c>
      <c r="B264" s="85" t="s">
        <v>567</v>
      </c>
      <c r="C264" s="50" t="s">
        <v>568</v>
      </c>
      <c r="D264" s="51">
        <f t="shared" ref="D264:E264" si="70">SUM(D265:D267)</f>
        <v>75.3</v>
      </c>
      <c r="E264" s="51">
        <f t="shared" si="70"/>
        <v>107.64</v>
      </c>
      <c r="F264" s="52">
        <f t="shared" si="69"/>
        <v>142.94820717131475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75.3</v>
      </c>
      <c r="E266" s="242">
        <v>107.64</v>
      </c>
      <c r="F266" s="52">
        <f t="shared" si="69"/>
        <v>142.94820717131475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2102159.23</v>
      </c>
      <c r="E289" s="51">
        <f t="shared" si="79"/>
        <v>2243848.37</v>
      </c>
      <c r="F289" s="52">
        <f t="shared" si="76"/>
        <v>106.74017162819773</v>
      </c>
    </row>
    <row r="290" spans="1:6" ht="12.75" customHeight="1" x14ac:dyDescent="0.2">
      <c r="A290" s="53" t="s">
        <v>608</v>
      </c>
      <c r="B290" s="85" t="s">
        <v>619</v>
      </c>
      <c r="C290" s="50" t="s">
        <v>620</v>
      </c>
      <c r="D290" s="51">
        <f>IF(D6&gt;=D289,D6-D289,0)</f>
        <v>38590.529999999795</v>
      </c>
      <c r="E290" s="51">
        <f>IF(E6&gt;=E289,E6-E289,0)</f>
        <v>148530.83999999985</v>
      </c>
      <c r="F290" s="52">
        <f t="shared" si="76"/>
        <v>384.88934979644137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96147.36</v>
      </c>
      <c r="E292" s="242">
        <v>88430.06</v>
      </c>
      <c r="F292" s="52">
        <f t="shared" si="76"/>
        <v>91.973466562160411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5947.45</v>
      </c>
      <c r="E294" s="242">
        <v>1539.13</v>
      </c>
      <c r="F294" s="52">
        <f t="shared" si="76"/>
        <v>25.878822016158189</v>
      </c>
    </row>
    <row r="295" spans="1:6" ht="24" x14ac:dyDescent="0.2">
      <c r="A295" s="53">
        <v>9661</v>
      </c>
      <c r="B295" s="85" t="s">
        <v>629</v>
      </c>
      <c r="C295" s="50" t="s">
        <v>630</v>
      </c>
      <c r="D295" s="242">
        <v>5947.45</v>
      </c>
      <c r="E295" s="242">
        <v>1539.13</v>
      </c>
      <c r="F295" s="52">
        <f t="shared" si="76"/>
        <v>25.878822016158189</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2839.14</v>
      </c>
      <c r="E298" s="51">
        <f t="shared" si="80"/>
        <v>6000.08</v>
      </c>
      <c r="F298" s="52">
        <f t="shared" ref="F298:F418" si="81">IF(D298&lt;&gt;0,IF(E298/D298&gt;=100,"&gt;&gt;100",E298/D298*100),"-")</f>
        <v>211.33441816888214</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2839.14</v>
      </c>
      <c r="E311" s="51">
        <f t="shared" si="85"/>
        <v>6000.08</v>
      </c>
      <c r="F311" s="52">
        <f t="shared" si="81"/>
        <v>211.33441816888214</v>
      </c>
    </row>
    <row r="312" spans="1:6" ht="12.75" customHeight="1" x14ac:dyDescent="0.2">
      <c r="A312" s="53">
        <v>721</v>
      </c>
      <c r="B312" s="85" t="s">
        <v>662</v>
      </c>
      <c r="C312" s="50" t="s">
        <v>663</v>
      </c>
      <c r="D312" s="51">
        <f t="shared" ref="D312:E312" si="86">SUM(D313:D316)</f>
        <v>73.17</v>
      </c>
      <c r="E312" s="51">
        <f t="shared" si="86"/>
        <v>0.08</v>
      </c>
      <c r="F312" s="52">
        <f t="shared" si="81"/>
        <v>0.1093344266776001</v>
      </c>
    </row>
    <row r="313" spans="1:6" ht="12.75" customHeight="1" x14ac:dyDescent="0.2">
      <c r="A313" s="53">
        <v>7211</v>
      </c>
      <c r="B313" s="85" t="s">
        <v>664</v>
      </c>
      <c r="C313" s="50" t="s">
        <v>665</v>
      </c>
      <c r="D313" s="242">
        <v>73.17</v>
      </c>
      <c r="E313" s="242">
        <v>0.08</v>
      </c>
      <c r="F313" s="52">
        <f t="shared" si="81"/>
        <v>0.1093344266776001</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2765.97</v>
      </c>
      <c r="E317" s="51">
        <f t="shared" si="87"/>
        <v>6000</v>
      </c>
      <c r="F317" s="52">
        <f t="shared" si="81"/>
        <v>216.92209243050362</v>
      </c>
    </row>
    <row r="318" spans="1:6" ht="12.75" customHeight="1" x14ac:dyDescent="0.2">
      <c r="A318" s="53">
        <v>7221</v>
      </c>
      <c r="B318" s="85" t="s">
        <v>674</v>
      </c>
      <c r="C318" s="50" t="s">
        <v>675</v>
      </c>
      <c r="D318" s="242">
        <v>72</v>
      </c>
      <c r="E318" s="242"/>
      <c r="F318" s="52">
        <f t="shared" si="81"/>
        <v>0</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2693.97</v>
      </c>
      <c r="E324" s="242">
        <v>6000</v>
      </c>
      <c r="F324" s="52">
        <f t="shared" si="81"/>
        <v>222.7196293945367</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51762.28</v>
      </c>
      <c r="E350" s="51">
        <f t="shared" si="95"/>
        <v>36881.06</v>
      </c>
      <c r="F350" s="52">
        <f t="shared" si="81"/>
        <v>71.250841346246716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51762.28</v>
      </c>
      <c r="E363" s="51">
        <f t="shared" si="99"/>
        <v>36881.06</v>
      </c>
      <c r="F363" s="52">
        <f t="shared" si="81"/>
        <v>71.250841346246716</v>
      </c>
    </row>
    <row r="364" spans="1:6" ht="12.75" customHeight="1" x14ac:dyDescent="0.2">
      <c r="A364" s="53">
        <v>421</v>
      </c>
      <c r="B364" s="85" t="s">
        <v>758</v>
      </c>
      <c r="C364" s="50" t="s">
        <v>759</v>
      </c>
      <c r="D364" s="51">
        <f t="shared" ref="D364:E364" si="100">SUM(D365:D368)</f>
        <v>10284.450000000001</v>
      </c>
      <c r="E364" s="51">
        <f t="shared" si="100"/>
        <v>0</v>
      </c>
      <c r="F364" s="52">
        <f t="shared" si="81"/>
        <v>0</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10284.450000000001</v>
      </c>
      <c r="E366" s="242"/>
      <c r="F366" s="52">
        <f t="shared" si="81"/>
        <v>0</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18178.89</v>
      </c>
      <c r="E369" s="51">
        <f t="shared" si="101"/>
        <v>1672.5</v>
      </c>
      <c r="F369" s="52">
        <f t="shared" si="81"/>
        <v>9.2002316973148535</v>
      </c>
    </row>
    <row r="370" spans="1:6" ht="12.75" customHeight="1" x14ac:dyDescent="0.2">
      <c r="A370" s="53">
        <v>4221</v>
      </c>
      <c r="B370" s="85" t="s">
        <v>674</v>
      </c>
      <c r="C370" s="50" t="s">
        <v>766</v>
      </c>
      <c r="D370" s="242">
        <v>12695.85</v>
      </c>
      <c r="E370" s="242">
        <v>1672.5</v>
      </c>
      <c r="F370" s="52">
        <f t="shared" si="81"/>
        <v>13.173596096362198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5483.04</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23298.94</v>
      </c>
      <c r="E383" s="51">
        <f t="shared" si="103"/>
        <v>35208.559999999998</v>
      </c>
      <c r="F383" s="52">
        <f t="shared" si="81"/>
        <v>151.11657440209726</v>
      </c>
    </row>
    <row r="384" spans="1:6" ht="12.75" customHeight="1" x14ac:dyDescent="0.2">
      <c r="A384" s="53">
        <v>4241</v>
      </c>
      <c r="B384" s="85" t="s">
        <v>783</v>
      </c>
      <c r="C384" s="50" t="s">
        <v>784</v>
      </c>
      <c r="D384" s="242">
        <v>23298.94</v>
      </c>
      <c r="E384" s="242">
        <v>35208.559999999998</v>
      </c>
      <c r="F384" s="52">
        <f t="shared" si="81"/>
        <v>151.11657440209726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48923.14</v>
      </c>
      <c r="E408" s="51">
        <f t="shared" si="111"/>
        <v>30880.979999999996</v>
      </c>
      <c r="F408" s="52">
        <f t="shared" si="81"/>
        <v>63.121418617038884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44819.55</v>
      </c>
      <c r="E410" s="242">
        <v>55882.06</v>
      </c>
      <c r="F410" s="52">
        <f t="shared" si="81"/>
        <v>124.68233170569538</v>
      </c>
    </row>
    <row r="411" spans="1:6" ht="12.75" customHeight="1" x14ac:dyDescent="0.2">
      <c r="A411" s="53">
        <v>97</v>
      </c>
      <c r="B411" s="85" t="s">
        <v>827</v>
      </c>
      <c r="C411" s="50" t="s">
        <v>828</v>
      </c>
      <c r="D411" s="242">
        <v>2639.63</v>
      </c>
      <c r="E411" s="242">
        <v>2639.4</v>
      </c>
      <c r="F411" s="52">
        <f t="shared" si="81"/>
        <v>99.991286657599744</v>
      </c>
    </row>
    <row r="412" spans="1:6" ht="12.75" customHeight="1" x14ac:dyDescent="0.2">
      <c r="A412" s="53" t="s">
        <v>608</v>
      </c>
      <c r="B412" s="85" t="s">
        <v>829</v>
      </c>
      <c r="C412" s="50" t="s">
        <v>830</v>
      </c>
      <c r="D412" s="51">
        <f>D6+D298</f>
        <v>2143588.9</v>
      </c>
      <c r="E412" s="51">
        <f>E6+E298</f>
        <v>2398379.29</v>
      </c>
      <c r="F412" s="52">
        <f t="shared" si="81"/>
        <v>111.88615923510335</v>
      </c>
    </row>
    <row r="413" spans="1:6" ht="12.75" customHeight="1" x14ac:dyDescent="0.2">
      <c r="A413" s="53" t="s">
        <v>608</v>
      </c>
      <c r="B413" s="85" t="s">
        <v>831</v>
      </c>
      <c r="C413" s="50" t="s">
        <v>832</v>
      </c>
      <c r="D413" s="51">
        <f t="shared" ref="D413:E413" si="112">D289+D350</f>
        <v>2153921.5099999998</v>
      </c>
      <c r="E413" s="51">
        <f t="shared" si="112"/>
        <v>2280729.4300000002</v>
      </c>
      <c r="F413" s="52">
        <f t="shared" si="81"/>
        <v>105.88730459356435</v>
      </c>
    </row>
    <row r="414" spans="1:6" ht="12.75" customHeight="1" x14ac:dyDescent="0.2">
      <c r="A414" s="53" t="s">
        <v>608</v>
      </c>
      <c r="B414" s="85" t="s">
        <v>833</v>
      </c>
      <c r="C414" s="50" t="s">
        <v>834</v>
      </c>
      <c r="D414" s="51">
        <f t="shared" ref="D414:E414" si="113">IF(D412&gt;=D413,D412-D413,0)</f>
        <v>0</v>
      </c>
      <c r="E414" s="51">
        <f t="shared" si="113"/>
        <v>117649.85999999987</v>
      </c>
      <c r="F414" s="52" t="str">
        <f t="shared" si="81"/>
        <v>-</v>
      </c>
    </row>
    <row r="415" spans="1:6" ht="12.75" customHeight="1" x14ac:dyDescent="0.2">
      <c r="A415" s="53" t="s">
        <v>608</v>
      </c>
      <c r="B415" s="85" t="s">
        <v>835</v>
      </c>
      <c r="C415" s="50" t="s">
        <v>836</v>
      </c>
      <c r="D415" s="51">
        <f t="shared" ref="D415:E415" si="114">IF(D413&gt;=D412,D413-D412,0)</f>
        <v>10332.60999999987</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51327.81</v>
      </c>
      <c r="E416" s="51">
        <f t="shared" si="115"/>
        <v>32548</v>
      </c>
      <c r="F416" s="52">
        <f t="shared" si="81"/>
        <v>63.412017773600702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8587.08</v>
      </c>
      <c r="E418" s="62">
        <f t="shared" si="117"/>
        <v>4178.5300000000007</v>
      </c>
      <c r="F418" s="57">
        <f t="shared" si="81"/>
        <v>48.660662297311788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2143588.9</v>
      </c>
      <c r="E639" s="51">
        <f t="shared" si="180"/>
        <v>2398379.29</v>
      </c>
      <c r="F639" s="52">
        <f t="shared" si="119"/>
        <v>111.88615923510335</v>
      </c>
    </row>
    <row r="640" spans="1:6" ht="12.75" customHeight="1" x14ac:dyDescent="0.2">
      <c r="A640" s="53" t="s">
        <v>608</v>
      </c>
      <c r="B640" s="85" t="s">
        <v>1277</v>
      </c>
      <c r="C640" s="50" t="s">
        <v>1278</v>
      </c>
      <c r="D640" s="51">
        <f t="shared" ref="D640:E640" si="181">D413+D528</f>
        <v>2153921.5099999998</v>
      </c>
      <c r="E640" s="51">
        <f t="shared" si="181"/>
        <v>2280729.4300000002</v>
      </c>
      <c r="F640" s="52">
        <f t="shared" si="119"/>
        <v>105.88730459356435</v>
      </c>
    </row>
    <row r="641" spans="1:6" ht="12.75" customHeight="1" x14ac:dyDescent="0.2">
      <c r="A641" s="53" t="s">
        <v>608</v>
      </c>
      <c r="B641" s="85" t="s">
        <v>1279</v>
      </c>
      <c r="C641" s="50" t="s">
        <v>1280</v>
      </c>
      <c r="D641" s="51">
        <f t="shared" ref="D641:E641" si="182">IF(D639&gt;=D640,D639-D640,0)</f>
        <v>0</v>
      </c>
      <c r="E641" s="51">
        <f t="shared" si="182"/>
        <v>117649.85999999987</v>
      </c>
      <c r="F641" s="52" t="str">
        <f t="shared" si="119"/>
        <v>-</v>
      </c>
    </row>
    <row r="642" spans="1:6" ht="12.75" customHeight="1" x14ac:dyDescent="0.2">
      <c r="A642" s="53" t="s">
        <v>608</v>
      </c>
      <c r="B642" s="85" t="s">
        <v>1281</v>
      </c>
      <c r="C642" s="50" t="s">
        <v>1282</v>
      </c>
      <c r="D642" s="51">
        <f t="shared" ref="D642:E642" si="183">IF(D640&gt;=D639,D640-D639,0)</f>
        <v>10332.60999999987</v>
      </c>
      <c r="E642" s="51">
        <f t="shared" si="183"/>
        <v>0</v>
      </c>
      <c r="F642" s="52">
        <f t="shared" si="119"/>
        <v>0</v>
      </c>
    </row>
    <row r="643" spans="1:6" ht="24" x14ac:dyDescent="0.2">
      <c r="A643" s="60" t="s">
        <v>1283</v>
      </c>
      <c r="B643" s="85" t="s">
        <v>1284</v>
      </c>
      <c r="C643" s="61" t="s">
        <v>1283</v>
      </c>
      <c r="D643" s="51">
        <f t="shared" ref="D643:E643" si="184">IF(D416-D417+D637-D638&gt;=0,D416-D417+D637-D638,0)</f>
        <v>51327.81</v>
      </c>
      <c r="E643" s="51">
        <f t="shared" si="184"/>
        <v>32548</v>
      </c>
      <c r="F643" s="52">
        <f t="shared" si="119"/>
        <v>63.412017773600702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40995.200000000128</v>
      </c>
      <c r="E645" s="51">
        <f t="shared" si="186"/>
        <v>150197.85999999987</v>
      </c>
      <c r="F645" s="52">
        <f t="shared" si="119"/>
        <v>366.37913706970426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127715.2</v>
      </c>
      <c r="E647" s="243">
        <v>159915.60999999999</v>
      </c>
      <c r="F647" s="57">
        <f t="shared" si="119"/>
        <v>125.21266849991231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89046.57</v>
      </c>
      <c r="E649" s="242">
        <v>66819.73</v>
      </c>
      <c r="F649" s="52">
        <f t="shared" ref="F649:F724" si="188">IF(D649&lt;&gt;0,IF(E649/D649&gt;=100,"&gt;&gt;100",E649/D649*100),"-")</f>
        <v>75.039083481823042</v>
      </c>
    </row>
    <row r="650" spans="1:6" ht="12.75" customHeight="1" x14ac:dyDescent="0.2">
      <c r="A650" s="53" t="s">
        <v>1296</v>
      </c>
      <c r="B650" s="85" t="s">
        <v>1297</v>
      </c>
      <c r="C650" s="50" t="s">
        <v>1296</v>
      </c>
      <c r="D650" s="242">
        <v>669936.17000000004</v>
      </c>
      <c r="E650" s="242">
        <v>602507.26</v>
      </c>
      <c r="F650" s="52">
        <f t="shared" si="188"/>
        <v>89.93502470541334</v>
      </c>
    </row>
    <row r="651" spans="1:6" ht="12.75" customHeight="1" x14ac:dyDescent="0.2">
      <c r="A651" s="53" t="s">
        <v>1298</v>
      </c>
      <c r="B651" s="85" t="s">
        <v>1299</v>
      </c>
      <c r="C651" s="50" t="s">
        <v>1298</v>
      </c>
      <c r="D651" s="242">
        <v>692163.01</v>
      </c>
      <c r="E651" s="242">
        <v>489315.61</v>
      </c>
      <c r="F651" s="52">
        <f t="shared" si="188"/>
        <v>70.693695405653074</v>
      </c>
    </row>
    <row r="652" spans="1:6" ht="24" x14ac:dyDescent="0.2">
      <c r="A652" s="53">
        <v>11</v>
      </c>
      <c r="B652" s="85" t="s">
        <v>1300</v>
      </c>
      <c r="C652" s="50" t="s">
        <v>1301</v>
      </c>
      <c r="D652" s="51">
        <f t="shared" ref="D652:E652" si="189">+D649+D650-D651</f>
        <v>66819.729999999981</v>
      </c>
      <c r="E652" s="51">
        <f t="shared" si="189"/>
        <v>180011.38</v>
      </c>
      <c r="F652" s="52">
        <f t="shared" si="188"/>
        <v>269.39854441195746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64</v>
      </c>
      <c r="E654" s="262">
        <v>65</v>
      </c>
      <c r="F654" s="52">
        <f t="shared" si="188"/>
        <v>101.5625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62</v>
      </c>
      <c r="E656" s="262">
        <v>62</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1510117.42</v>
      </c>
      <c r="E675" s="242">
        <v>1828565.16</v>
      </c>
      <c r="F675" s="52">
        <f t="shared" si="188"/>
        <v>121.08761449821563</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663</v>
      </c>
      <c r="E677" s="242">
        <v>807</v>
      </c>
      <c r="F677" s="52">
        <f t="shared" si="188"/>
        <v>121.71945701357465</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123229.39</v>
      </c>
      <c r="E694" s="242">
        <v>73559</v>
      </c>
      <c r="F694" s="52">
        <f t="shared" si="188"/>
        <v>59.692740506140616</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963.38</v>
      </c>
      <c r="E712" s="242">
        <v>2868</v>
      </c>
      <c r="F712" s="52">
        <f t="shared" si="188"/>
        <v>297.70184143328697</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6526.5</v>
      </c>
      <c r="E716" s="242">
        <v>2342.3000000000002</v>
      </c>
      <c r="F716" s="52">
        <f t="shared" si="188"/>
        <v>35.889067647284151</v>
      </c>
    </row>
    <row r="717" spans="1:6" ht="12.75" customHeight="1" x14ac:dyDescent="0.2">
      <c r="A717" s="53">
        <v>31215</v>
      </c>
      <c r="B717" s="85" t="s">
        <v>1413</v>
      </c>
      <c r="C717" s="50" t="s">
        <v>1414</v>
      </c>
      <c r="D717" s="242">
        <v>2424.87</v>
      </c>
      <c r="E717" s="242">
        <v>1545.04</v>
      </c>
      <c r="F717" s="52">
        <f t="shared" si="188"/>
        <v>63.716405415548053</v>
      </c>
    </row>
    <row r="718" spans="1:6" ht="12.75" customHeight="1" x14ac:dyDescent="0.2">
      <c r="A718" s="53">
        <v>32121</v>
      </c>
      <c r="B718" s="85" t="s">
        <v>1415</v>
      </c>
      <c r="C718" s="50" t="s">
        <v>1416</v>
      </c>
      <c r="D718" s="242">
        <v>51247.12</v>
      </c>
      <c r="E718" s="242">
        <v>53329.68</v>
      </c>
      <c r="F718" s="52">
        <f t="shared" si="188"/>
        <v>104.06376007080982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1408.35</v>
      </c>
      <c r="E720" s="242">
        <v>5406</v>
      </c>
      <c r="F720" s="52">
        <f t="shared" si="188"/>
        <v>383.85344552135479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1102.21</v>
      </c>
      <c r="E722" s="242">
        <v>394.75</v>
      </c>
      <c r="F722" s="52">
        <f t="shared" si="188"/>
        <v>35.81440923236044</v>
      </c>
    </row>
    <row r="723" spans="1:6" ht="12.75" customHeight="1" x14ac:dyDescent="0.2">
      <c r="A723" s="53" t="s">
        <v>1425</v>
      </c>
      <c r="B723" s="85" t="s">
        <v>1426</v>
      </c>
      <c r="C723" s="50" t="s">
        <v>1425</v>
      </c>
      <c r="D723" s="242">
        <v>4363.58</v>
      </c>
      <c r="E723" s="242"/>
      <c r="F723" s="52">
        <f t="shared" si="188"/>
        <v>0</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4402.3100000000004</v>
      </c>
      <c r="E725" s="242">
        <v>3683.48</v>
      </c>
      <c r="F725" s="52">
        <f t="shared" ref="F725:F979" si="190">IF(D725&lt;&gt;0,IF(E725/D725&gt;=100,"&gt;&gt;100",E725/D725*100),"-")</f>
        <v>83.671526993782805</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13074.41</v>
      </c>
      <c r="E828" s="242">
        <v>17067.45</v>
      </c>
      <c r="F828" s="52">
        <f t="shared" si="190"/>
        <v>130.54088100342577</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35" zoomScale="120" zoomScaleNormal="120"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390880.96000000014</v>
      </c>
      <c r="E6" s="229">
        <f t="shared" si="0"/>
        <v>541470.97000000009</v>
      </c>
      <c r="F6" s="230">
        <f t="shared" ref="F6:F260" si="1">IF(D6&gt;0,IF(E6/D6&gt;=100,"&gt;&gt;100",E6/D6*100),"-")</f>
        <v>138.5257982379085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174238.00000000015</v>
      </c>
      <c r="E7" s="104">
        <f t="shared" si="2"/>
        <v>182759.20000000007</v>
      </c>
      <c r="F7" s="93">
        <f t="shared" si="1"/>
        <v>104.89055200358126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49449.18</v>
      </c>
      <c r="E8" s="104">
        <f>E9+E10-E11</f>
        <v>49449.18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49449.18</v>
      </c>
      <c r="E9" s="247">
        <v>49449.18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122681.26000000015</v>
      </c>
      <c r="E12" s="104">
        <f t="shared" si="3"/>
        <v>131202.46000000008</v>
      </c>
      <c r="F12" s="93">
        <f t="shared" si="1"/>
        <v>106.94580411058698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30945.64000000013</v>
      </c>
      <c r="E13" s="104">
        <f t="shared" si="4"/>
        <v>30684.14000000013</v>
      </c>
      <c r="F13" s="93">
        <f t="shared" si="1"/>
        <v>99.154969811579278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35385.379999999997</v>
      </c>
      <c r="E14" s="247">
        <v>35385.379999999997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2805857.72</v>
      </c>
      <c r="E15" s="247">
        <v>2805857.72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26575.54</v>
      </c>
      <c r="E17" s="247">
        <v>26575.54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2836873</v>
      </c>
      <c r="E18" s="247">
        <v>2837134.5</v>
      </c>
      <c r="F18" s="93">
        <f t="shared" si="1"/>
        <v>100.00921789590159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37262.330000000016</v>
      </c>
      <c r="E19" s="104">
        <f t="shared" si="5"/>
        <v>90119.649999999965</v>
      </c>
      <c r="F19" s="93">
        <f t="shared" si="1"/>
        <v>241.85189170940177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202487.13</v>
      </c>
      <c r="E20" s="247">
        <v>242288.26</v>
      </c>
      <c r="F20" s="93">
        <f t="shared" si="1"/>
        <v>119.65612826849785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6797.19</v>
      </c>
      <c r="E21" s="247">
        <v>26062.76</v>
      </c>
      <c r="F21" s="93">
        <f t="shared" si="1"/>
        <v>383.43433095146673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44749.56</v>
      </c>
      <c r="E22" s="247">
        <v>44749.56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788.04</v>
      </c>
      <c r="E24" s="247">
        <v>2254.29</v>
      </c>
      <c r="F24" s="93">
        <f t="shared" si="1"/>
        <v>286.06289020861885</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12930.57</v>
      </c>
      <c r="E25" s="247">
        <v>12930.57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261908.27</v>
      </c>
      <c r="E26" s="247">
        <v>279094.03000000003</v>
      </c>
      <c r="F26" s="93">
        <f t="shared" si="1"/>
        <v>106.56174774473521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492398.43</v>
      </c>
      <c r="E28" s="247">
        <v>517259.82</v>
      </c>
      <c r="F28" s="93">
        <f t="shared" si="1"/>
        <v>105.04903925059226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53182.409999999996</v>
      </c>
      <c r="E35" s="104">
        <f t="shared" si="7"/>
        <v>9439.5599999999831</v>
      </c>
      <c r="F35" s="93">
        <f t="shared" si="1"/>
        <v>17.749402481008257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108189.4</v>
      </c>
      <c r="E36" s="247">
        <v>136396.56</v>
      </c>
      <c r="F36" s="93">
        <f t="shared" si="1"/>
        <v>126.07201814595514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452.05</v>
      </c>
      <c r="E37" s="247">
        <v>452.05</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55459.040000000001</v>
      </c>
      <c r="E40" s="247">
        <v>127409.05</v>
      </c>
      <c r="F40" s="93">
        <f t="shared" si="1"/>
        <v>229.73540472391875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1290.880000000001</v>
      </c>
      <c r="E45" s="104">
        <f t="shared" si="9"/>
        <v>959.11000000000058</v>
      </c>
      <c r="F45" s="93">
        <f t="shared" si="1"/>
        <v>74.298927863163101</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12163.95</v>
      </c>
      <c r="E47" s="247">
        <v>12163.95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10873.07</v>
      </c>
      <c r="E50" s="247">
        <v>11204.84</v>
      </c>
      <c r="F50" s="93">
        <f t="shared" si="1"/>
        <v>103.05130013878325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83048.320000000007</v>
      </c>
      <c r="E54" s="247">
        <v>86460.81</v>
      </c>
      <c r="F54" s="93">
        <f t="shared" si="1"/>
        <v>104.10904157964904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83048.320000000007</v>
      </c>
      <c r="E55" s="247">
        <v>86460.81</v>
      </c>
      <c r="F55" s="93">
        <f t="shared" si="1"/>
        <v>104.10904157964904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2107.56</v>
      </c>
      <c r="E63" s="104">
        <f t="shared" si="12"/>
        <v>2107.56</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2107.56</v>
      </c>
      <c r="E65" s="247">
        <v>2107.56</v>
      </c>
      <c r="F65" s="93">
        <f t="shared" si="1"/>
        <v>100</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216642.96</v>
      </c>
      <c r="E68" s="104">
        <f t="shared" si="13"/>
        <v>358711.77</v>
      </c>
      <c r="F68" s="93">
        <f t="shared" si="1"/>
        <v>165.57739517591526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66819.73</v>
      </c>
      <c r="E69" s="104">
        <f t="shared" si="14"/>
        <v>180011.38</v>
      </c>
      <c r="F69" s="93">
        <f t="shared" si="1"/>
        <v>269.3985444119574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66548.08</v>
      </c>
      <c r="E70" s="104">
        <f t="shared" si="15"/>
        <v>179959.45</v>
      </c>
      <c r="F70" s="93">
        <f t="shared" si="1"/>
        <v>270.42019844900113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66548.08</v>
      </c>
      <c r="E72" s="247">
        <v>179959.45</v>
      </c>
      <c r="F72" s="93">
        <f t="shared" si="1"/>
        <v>270.42019844900113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271.64999999999998</v>
      </c>
      <c r="E76" s="247">
        <v>51.93</v>
      </c>
      <c r="F76" s="93">
        <f t="shared" si="1"/>
        <v>19.116510215350637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12443.39</v>
      </c>
      <c r="E78" s="104">
        <f>E79+SUM(E82:E84)-E85+E86</f>
        <v>14236.54</v>
      </c>
      <c r="F78" s="93">
        <f t="shared" si="1"/>
        <v>114.41046210076193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212.52</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33.18</v>
      </c>
      <c r="E84" s="247">
        <v>5.76</v>
      </c>
      <c r="F84" s="93">
        <f t="shared" si="1"/>
        <v>17.359855334538878</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12410.21</v>
      </c>
      <c r="E86" s="247">
        <v>14018.26</v>
      </c>
      <c r="F86" s="93">
        <f t="shared" si="1"/>
        <v>112.95747614262774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7025.0099999999984</v>
      </c>
      <c r="E146" s="104">
        <f t="shared" si="26"/>
        <v>1908.8400000000001</v>
      </c>
      <c r="F146" s="93">
        <f t="shared" si="1"/>
        <v>27.17206096503778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16691.439999999999</v>
      </c>
      <c r="E160" s="247">
        <v>10103.06</v>
      </c>
      <c r="F160" s="93">
        <f t="shared" si="1"/>
        <v>60.528390600211843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9666.43</v>
      </c>
      <c r="E163" s="247">
        <v>8194.2199999999993</v>
      </c>
      <c r="F163" s="93">
        <f t="shared" si="1"/>
        <v>84.769868503677145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2639.63</v>
      </c>
      <c r="E164" s="104">
        <f t="shared" si="28"/>
        <v>2639.4</v>
      </c>
      <c r="F164" s="93">
        <f t="shared" si="1"/>
        <v>99.991286657599744</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2639.63</v>
      </c>
      <c r="E166" s="247">
        <v>2639.4</v>
      </c>
      <c r="F166" s="93">
        <f t="shared" si="1"/>
        <v>99.991286657599744</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127715.2</v>
      </c>
      <c r="E170" s="104">
        <f t="shared" si="29"/>
        <v>159915.60999999999</v>
      </c>
      <c r="F170" s="93">
        <f t="shared" si="1"/>
        <v>125.21266849991231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127715.2</v>
      </c>
      <c r="E173" s="247">
        <v>159915.60999999999</v>
      </c>
      <c r="F173" s="93">
        <f t="shared" si="1"/>
        <v>125.21266849991231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390880.96</v>
      </c>
      <c r="E175" s="104">
        <f t="shared" si="30"/>
        <v>541470.97000000009</v>
      </c>
      <c r="F175" s="93">
        <f t="shared" si="1"/>
        <v>138.52579823790856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175238.04</v>
      </c>
      <c r="E176" s="104">
        <f t="shared" si="31"/>
        <v>204335.37999999998</v>
      </c>
      <c r="F176" s="93">
        <f t="shared" si="1"/>
        <v>116.60446556010326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175238.04</v>
      </c>
      <c r="E177" s="104">
        <f t="shared" si="32"/>
        <v>204335.37999999998</v>
      </c>
      <c r="F177" s="93">
        <f t="shared" si="1"/>
        <v>116.60446556010326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127435.2</v>
      </c>
      <c r="E178" s="247">
        <v>159243.60999999999</v>
      </c>
      <c r="F178" s="93">
        <f t="shared" si="1"/>
        <v>124.96045833490274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32797.86</v>
      </c>
      <c r="E179" s="247">
        <v>28839.32</v>
      </c>
      <c r="F179" s="93">
        <f t="shared" si="1"/>
        <v>87.930493026069385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1.66</v>
      </c>
      <c r="E180" s="104">
        <f t="shared" si="33"/>
        <v>89.86</v>
      </c>
      <c r="F180" s="93">
        <f t="shared" si="1"/>
        <v>5413.2530120481933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1.66</v>
      </c>
      <c r="E183" s="247">
        <v>89.86</v>
      </c>
      <c r="F183" s="93">
        <f t="shared" si="1"/>
        <v>5413.2530120481933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2148</v>
      </c>
      <c r="E186" s="247">
        <v>1633.74</v>
      </c>
      <c r="F186" s="93">
        <f t="shared" si="1"/>
        <v>76.058659217877107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12855.32</v>
      </c>
      <c r="E188" s="247">
        <v>14528.85</v>
      </c>
      <c r="F188" s="93">
        <f t="shared" si="1"/>
        <v>113.01819013451242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215642.92</v>
      </c>
      <c r="E237" s="104">
        <f t="shared" si="41"/>
        <v>337135.59000000008</v>
      </c>
      <c r="F237" s="93">
        <f t="shared" si="1"/>
        <v>156.3397444256459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166060.64000000001</v>
      </c>
      <c r="E238" s="104">
        <f t="shared" si="42"/>
        <v>182759.2</v>
      </c>
      <c r="F238" s="93">
        <f t="shared" si="1"/>
        <v>110.05570013460142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166060.64000000001</v>
      </c>
      <c r="E239" s="104">
        <f t="shared" si="43"/>
        <v>182759.2</v>
      </c>
      <c r="F239" s="93">
        <f t="shared" si="1"/>
        <v>110.05570013460142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62795.48</v>
      </c>
      <c r="E240" s="247">
        <v>80016.759999999995</v>
      </c>
      <c r="F240" s="93">
        <f t="shared" si="1"/>
        <v>127.42439423984018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103265.16</v>
      </c>
      <c r="E241" s="247">
        <v>102742.44</v>
      </c>
      <c r="F241" s="93">
        <f t="shared" si="1"/>
        <v>99.493807979380449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40995.199999999997</v>
      </c>
      <c r="E245" s="104">
        <f t="shared" si="45"/>
        <v>150197.86000000002</v>
      </c>
      <c r="F245" s="93">
        <f t="shared" si="1"/>
        <v>366.37913706970579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96877.26</v>
      </c>
      <c r="E246" s="104">
        <f t="shared" si="46"/>
        <v>200331.73</v>
      </c>
      <c r="F246" s="93">
        <f t="shared" si="1"/>
        <v>206.78921967859125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96877.26</v>
      </c>
      <c r="E247" s="247">
        <v>200331.73</v>
      </c>
      <c r="F247" s="93">
        <f t="shared" si="1"/>
        <v>206.78921967859125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55882.06</v>
      </c>
      <c r="E250" s="104">
        <f t="shared" si="47"/>
        <v>50133.87</v>
      </c>
      <c r="F250" s="93">
        <f t="shared" si="1"/>
        <v>89.713711341349992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55882.06</v>
      </c>
      <c r="E252" s="247">
        <v>50133.87</v>
      </c>
      <c r="F252" s="93">
        <f t="shared" si="1"/>
        <v>89.713711341349992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5947.45</v>
      </c>
      <c r="E255" s="247">
        <v>1539.13</v>
      </c>
      <c r="F255" s="93">
        <f t="shared" si="1"/>
        <v>25.878822016158189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2639.63</v>
      </c>
      <c r="E256" s="247">
        <v>2639.4</v>
      </c>
      <c r="F256" s="93">
        <f t="shared" si="1"/>
        <v>99.991286657599744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29200</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29200</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11206.53</v>
      </c>
      <c r="E264" s="247">
        <v>8850.11</v>
      </c>
      <c r="F264" s="93">
        <f t="shared" si="50"/>
        <v>78.972795325582496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5484.91</v>
      </c>
      <c r="E265" s="247">
        <v>1252.95</v>
      </c>
      <c r="F265" s="93">
        <f t="shared" si="50"/>
        <v>22.843583577488054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2639.63</v>
      </c>
      <c r="E267" s="247">
        <v>2639.4</v>
      </c>
      <c r="F267" s="93">
        <f t="shared" si="50"/>
        <v>99.991286657599744</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11497.98</v>
      </c>
      <c r="E268" s="247">
        <v>13921.81</v>
      </c>
      <c r="F268" s="93">
        <f t="shared" si="50"/>
        <v>121.08048544179064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891.43</v>
      </c>
      <c r="E269" s="247">
        <v>96.45</v>
      </c>
      <c r="F269" s="93">
        <f t="shared" si="50"/>
        <v>10.819694199208014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20.8</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2148</v>
      </c>
      <c r="E287" s="247">
        <v>1633.74</v>
      </c>
      <c r="F287" s="93">
        <f t="shared" si="50"/>
        <v>76.058659217877107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173090.04</v>
      </c>
      <c r="E288" s="247">
        <v>202701.64</v>
      </c>
      <c r="F288" s="93">
        <f t="shared" si="50"/>
        <v>117.10762791435026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11625.17</v>
      </c>
      <c r="E302" s="247">
        <v>13921.81</v>
      </c>
      <c r="F302" s="93">
        <f t="shared" si="50"/>
        <v>119.75575410940226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2153921.5099999998</v>
      </c>
      <c r="E114" s="81">
        <f t="shared" si="22"/>
        <v>2280729.4300000002</v>
      </c>
      <c r="F114" s="63">
        <f t="shared" si="1"/>
        <v>105.88730459356435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2153921.5099999998</v>
      </c>
      <c r="E118" s="81">
        <f t="shared" si="24"/>
        <v>2280729.4300000002</v>
      </c>
      <c r="F118" s="63">
        <f t="shared" si="1"/>
        <v>105.88730459356435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2153921.5099999998</v>
      </c>
      <c r="E120" s="249">
        <v>2280729.4300000002</v>
      </c>
      <c r="F120" s="63">
        <f t="shared" si="1"/>
        <v>105.88730459356435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2153921.5099999998</v>
      </c>
      <c r="E141" s="106">
        <f t="shared" si="28"/>
        <v>2280729.4300000002</v>
      </c>
      <c r="F141" s="82">
        <f t="shared" si="1"/>
        <v>105.88730459356435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81057.19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81057.19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81057.19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78582.19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2475</v>
      </c>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4" zoomScale="120" zoomScaleNormal="120" workbookViewId="0">
      <selection activeCell="D77" sqref="D77"/>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175238.04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2277675.14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5089.5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2235714.58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1862954.31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331364.12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1488.33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26495.56</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13412.26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36871.06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2248577.7999999998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2792.86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2208913.88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1831145.9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335322.65999999997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1400.13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27009.82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14035.37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36871.06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204335.38000000035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1633.74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1633.74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1633.74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1633.74</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202701.63999999998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13921.81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188779.83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16875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iss</cp:lastModifiedBy>
  <cp:lastPrinted>2024-09-24T08:26:57Z</cp:lastPrinted>
  <dcterms:created xsi:type="dcterms:W3CDTF">2022-04-01T05:14:30Z</dcterms:created>
  <dcterms:modified xsi:type="dcterms:W3CDTF">2025-02-04T10:40:09Z</dcterms:modified>
</cp:coreProperties>
</file>