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iss\Desktop\GFI 2025\"/>
    </mc:Choice>
  </mc:AlternateContent>
  <xr:revisionPtr revIDLastSave="0" documentId="13_ncr:1_{AE1AF991-19E5-4A87-B7A4-535EAA762B53}"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F341" i="9" s="1"/>
  <c r="B341" i="9" s="1"/>
  <c r="L341" i="9"/>
  <c r="E341" i="9"/>
  <c r="H340" i="9"/>
  <c r="G340" i="9"/>
  <c r="F340" i="9"/>
  <c r="F339" i="9"/>
  <c r="F338" i="9"/>
  <c r="F337" i="9"/>
  <c r="F336" i="9"/>
  <c r="H335" i="9"/>
  <c r="E335" i="9" s="1"/>
  <c r="B335" i="9" s="1"/>
  <c r="G335" i="9"/>
  <c r="F335" i="9"/>
  <c r="F334" i="9"/>
  <c r="H333" i="9"/>
  <c r="G333" i="9"/>
  <c r="F333" i="9"/>
  <c r="H332" i="9"/>
  <c r="E332" i="9" s="1"/>
  <c r="B332" i="9" s="1"/>
  <c r="G332" i="9"/>
  <c r="F332" i="9"/>
  <c r="H331" i="9"/>
  <c r="E331" i="9" s="1"/>
  <c r="B331" i="9" s="1"/>
  <c r="G331" i="9"/>
  <c r="F331" i="9"/>
  <c r="H330" i="9"/>
  <c r="G330" i="9"/>
  <c r="E330" i="9" s="1"/>
  <c r="F330" i="9"/>
  <c r="H329" i="9"/>
  <c r="G329" i="9"/>
  <c r="F329" i="9"/>
  <c r="H328" i="9"/>
  <c r="E328" i="9" s="1"/>
  <c r="B328" i="9" s="1"/>
  <c r="G328" i="9"/>
  <c r="F328" i="9"/>
  <c r="H327" i="9"/>
  <c r="E327" i="9" s="1"/>
  <c r="B327" i="9" s="1"/>
  <c r="G327" i="9"/>
  <c r="F327" i="9"/>
  <c r="H326" i="9"/>
  <c r="G326" i="9"/>
  <c r="F326" i="9"/>
  <c r="H325" i="9"/>
  <c r="G325" i="9"/>
  <c r="F325" i="9"/>
  <c r="H324" i="9"/>
  <c r="E324" i="9" s="1"/>
  <c r="B324" i="9" s="1"/>
  <c r="G324" i="9"/>
  <c r="F324" i="9"/>
  <c r="H323" i="9"/>
  <c r="E323" i="9" s="1"/>
  <c r="B323" i="9" s="1"/>
  <c r="G323" i="9"/>
  <c r="F323" i="9"/>
  <c r="H322" i="9"/>
  <c r="G322" i="9"/>
  <c r="F322" i="9"/>
  <c r="H321" i="9"/>
  <c r="G321" i="9"/>
  <c r="F321" i="9"/>
  <c r="H320" i="9"/>
  <c r="E320" i="9" s="1"/>
  <c r="B320" i="9" s="1"/>
  <c r="G320" i="9"/>
  <c r="F320" i="9"/>
  <c r="H319" i="9"/>
  <c r="E319" i="9" s="1"/>
  <c r="B319" i="9" s="1"/>
  <c r="G319" i="9"/>
  <c r="F319" i="9"/>
  <c r="H318" i="9"/>
  <c r="G318" i="9"/>
  <c r="F318" i="9"/>
  <c r="H317" i="9"/>
  <c r="G317" i="9"/>
  <c r="F317" i="9"/>
  <c r="F316" i="9"/>
  <c r="F315" i="9"/>
  <c r="F314" i="9"/>
  <c r="H313" i="9"/>
  <c r="G313" i="9"/>
  <c r="F313" i="9"/>
  <c r="H312" i="9"/>
  <c r="E312" i="9" s="1"/>
  <c r="B312" i="9" s="1"/>
  <c r="G312" i="9"/>
  <c r="F312" i="9"/>
  <c r="H311" i="9"/>
  <c r="G311" i="9"/>
  <c r="F311" i="9"/>
  <c r="F310" i="9"/>
  <c r="F309" i="9"/>
  <c r="F308" i="9"/>
  <c r="H307" i="9"/>
  <c r="E307" i="9" s="1"/>
  <c r="B307" i="9" s="1"/>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E292" i="9"/>
  <c r="M291" i="9"/>
  <c r="L291" i="9"/>
  <c r="F291" i="9" s="1"/>
  <c r="B291" i="9" s="1"/>
  <c r="E291" i="9"/>
  <c r="M290" i="9"/>
  <c r="L290" i="9"/>
  <c r="F290" i="9" s="1"/>
  <c r="B290" i="9" s="1"/>
  <c r="E290" i="9"/>
  <c r="M289" i="9"/>
  <c r="L289" i="9"/>
  <c r="F289" i="9"/>
  <c r="E289" i="9"/>
  <c r="B289" i="9" s="1"/>
  <c r="M288" i="9"/>
  <c r="L288" i="9"/>
  <c r="F288" i="9" s="1"/>
  <c r="E288" i="9"/>
  <c r="M287" i="9"/>
  <c r="L287" i="9"/>
  <c r="E287" i="9"/>
  <c r="M286" i="9"/>
  <c r="L286" i="9"/>
  <c r="F286" i="9" s="1"/>
  <c r="B286" i="9" s="1"/>
  <c r="E286" i="9"/>
  <c r="M285" i="9"/>
  <c r="L285" i="9"/>
  <c r="F285" i="9"/>
  <c r="E285" i="9"/>
  <c r="B285" i="9" s="1"/>
  <c r="M284" i="9"/>
  <c r="L284" i="9"/>
  <c r="F284" i="9" s="1"/>
  <c r="E284" i="9"/>
  <c r="M283" i="9"/>
  <c r="L283" i="9"/>
  <c r="F283" i="9" s="1"/>
  <c r="B283" i="9" s="1"/>
  <c r="E283" i="9"/>
  <c r="M282" i="9"/>
  <c r="L282" i="9"/>
  <c r="E282" i="9"/>
  <c r="M281" i="9"/>
  <c r="L281" i="9"/>
  <c r="F281" i="9"/>
  <c r="E281" i="9"/>
  <c r="B281" i="9" s="1"/>
  <c r="M280" i="9"/>
  <c r="L280" i="9"/>
  <c r="F280" i="9" s="1"/>
  <c r="E280" i="9"/>
  <c r="M279" i="9"/>
  <c r="L279" i="9"/>
  <c r="F279" i="9" s="1"/>
  <c r="B279" i="9" s="1"/>
  <c r="E279" i="9"/>
  <c r="M278" i="9"/>
  <c r="L278" i="9"/>
  <c r="F278" i="9" s="1"/>
  <c r="B278" i="9" s="1"/>
  <c r="E278" i="9"/>
  <c r="M277" i="9"/>
  <c r="L277" i="9"/>
  <c r="F277" i="9"/>
  <c r="E277" i="9"/>
  <c r="B277" i="9" s="1"/>
  <c r="M276" i="9"/>
  <c r="L276" i="9"/>
  <c r="F276" i="9" s="1"/>
  <c r="E276" i="9"/>
  <c r="M275" i="9"/>
  <c r="L275" i="9"/>
  <c r="F275" i="9" s="1"/>
  <c r="B275" i="9" s="1"/>
  <c r="E275" i="9"/>
  <c r="M274" i="9"/>
  <c r="L274" i="9"/>
  <c r="F274" i="9" s="1"/>
  <c r="B274" i="9" s="1"/>
  <c r="E274" i="9"/>
  <c r="M273" i="9"/>
  <c r="L273" i="9"/>
  <c r="F273" i="9"/>
  <c r="E273" i="9"/>
  <c r="B273" i="9" s="1"/>
  <c r="M272" i="9"/>
  <c r="L272" i="9"/>
  <c r="F272" i="9" s="1"/>
  <c r="E272" i="9"/>
  <c r="M271" i="9"/>
  <c r="L271" i="9"/>
  <c r="E271" i="9"/>
  <c r="M270" i="9"/>
  <c r="L270" i="9"/>
  <c r="F270" i="9" s="1"/>
  <c r="B270" i="9" s="1"/>
  <c r="E270" i="9"/>
  <c r="M269" i="9"/>
  <c r="L269" i="9"/>
  <c r="F269" i="9"/>
  <c r="E269" i="9"/>
  <c r="B269" i="9" s="1"/>
  <c r="M268" i="9"/>
  <c r="L268" i="9"/>
  <c r="F268" i="9" s="1"/>
  <c r="E268" i="9"/>
  <c r="M267" i="9"/>
  <c r="L267" i="9"/>
  <c r="F267" i="9" s="1"/>
  <c r="B267" i="9" s="1"/>
  <c r="E267" i="9"/>
  <c r="M266" i="9"/>
  <c r="L266" i="9"/>
  <c r="E266" i="9"/>
  <c r="M265" i="9"/>
  <c r="L265" i="9"/>
  <c r="F265" i="9"/>
  <c r="E265" i="9"/>
  <c r="B265" i="9" s="1"/>
  <c r="M264" i="9"/>
  <c r="L264" i="9"/>
  <c r="F264" i="9" s="1"/>
  <c r="E264" i="9"/>
  <c r="M263" i="9"/>
  <c r="L263" i="9"/>
  <c r="F263" i="9" s="1"/>
  <c r="B263" i="9" s="1"/>
  <c r="E263" i="9"/>
  <c r="M262" i="9"/>
  <c r="L262" i="9"/>
  <c r="F262" i="9" s="1"/>
  <c r="B262" i="9" s="1"/>
  <c r="E262" i="9"/>
  <c r="M261" i="9"/>
  <c r="L261" i="9"/>
  <c r="F261" i="9"/>
  <c r="E261" i="9"/>
  <c r="B261" i="9" s="1"/>
  <c r="M260" i="9"/>
  <c r="L260" i="9"/>
  <c r="F260" i="9" s="1"/>
  <c r="E260" i="9"/>
  <c r="M259" i="9"/>
  <c r="L259" i="9"/>
  <c r="F259" i="9" s="1"/>
  <c r="B259" i="9" s="1"/>
  <c r="E259" i="9"/>
  <c r="M258" i="9"/>
  <c r="L258" i="9"/>
  <c r="F258" i="9" s="1"/>
  <c r="B258" i="9" s="1"/>
  <c r="E258" i="9"/>
  <c r="M257" i="9"/>
  <c r="L257" i="9"/>
  <c r="F257" i="9"/>
  <c r="E257" i="9"/>
  <c r="B257" i="9" s="1"/>
  <c r="M256" i="9"/>
  <c r="L256" i="9"/>
  <c r="F256" i="9" s="1"/>
  <c r="E256" i="9"/>
  <c r="M255" i="9"/>
  <c r="L255" i="9"/>
  <c r="E255" i="9"/>
  <c r="M254" i="9"/>
  <c r="L254" i="9"/>
  <c r="F254" i="9" s="1"/>
  <c r="B254" i="9" s="1"/>
  <c r="E254" i="9"/>
  <c r="M253" i="9"/>
  <c r="L253" i="9"/>
  <c r="F253" i="9"/>
  <c r="E253" i="9"/>
  <c r="B253" i="9" s="1"/>
  <c r="M252" i="9"/>
  <c r="L252" i="9"/>
  <c r="F252" i="9" s="1"/>
  <c r="E252" i="9"/>
  <c r="M251" i="9"/>
  <c r="L251" i="9"/>
  <c r="F251" i="9" s="1"/>
  <c r="B251" i="9" s="1"/>
  <c r="E251" i="9"/>
  <c r="M250" i="9"/>
  <c r="L250" i="9"/>
  <c r="E250" i="9"/>
  <c r="M249" i="9"/>
  <c r="L249" i="9"/>
  <c r="F249" i="9"/>
  <c r="E249" i="9"/>
  <c r="B249" i="9" s="1"/>
  <c r="M248" i="9"/>
  <c r="L248" i="9"/>
  <c r="F248" i="9" s="1"/>
  <c r="E248" i="9"/>
  <c r="M247" i="9"/>
  <c r="L247" i="9"/>
  <c r="F247" i="9" s="1"/>
  <c r="B247" i="9" s="1"/>
  <c r="E247" i="9"/>
  <c r="M246" i="9"/>
  <c r="L246" i="9"/>
  <c r="F246" i="9" s="1"/>
  <c r="B246" i="9" s="1"/>
  <c r="E246" i="9"/>
  <c r="M245" i="9"/>
  <c r="L245" i="9"/>
  <c r="F245" i="9"/>
  <c r="E245" i="9"/>
  <c r="B245" i="9" s="1"/>
  <c r="M244" i="9"/>
  <c r="L244" i="9"/>
  <c r="F244" i="9" s="1"/>
  <c r="E244" i="9"/>
  <c r="M243" i="9"/>
  <c r="L243" i="9"/>
  <c r="F243" i="9" s="1"/>
  <c r="B243" i="9" s="1"/>
  <c r="E243" i="9"/>
  <c r="M242" i="9"/>
  <c r="L242" i="9"/>
  <c r="F242" i="9" s="1"/>
  <c r="B242" i="9" s="1"/>
  <c r="E242" i="9"/>
  <c r="M241" i="9"/>
  <c r="L241" i="9"/>
  <c r="F241" i="9"/>
  <c r="E241" i="9"/>
  <c r="B241" i="9" s="1"/>
  <c r="M240" i="9"/>
  <c r="L240" i="9"/>
  <c r="F240" i="9" s="1"/>
  <c r="E240" i="9"/>
  <c r="M239" i="9"/>
  <c r="L239" i="9"/>
  <c r="E239" i="9"/>
  <c r="M238" i="9"/>
  <c r="L238" i="9"/>
  <c r="F238" i="9" s="1"/>
  <c r="B238" i="9" s="1"/>
  <c r="E238" i="9"/>
  <c r="M237" i="9"/>
  <c r="L237" i="9"/>
  <c r="F237" i="9"/>
  <c r="E237" i="9"/>
  <c r="B237" i="9" s="1"/>
  <c r="M236" i="9"/>
  <c r="L236" i="9"/>
  <c r="F236" i="9" s="1"/>
  <c r="E236" i="9"/>
  <c r="M235" i="9"/>
  <c r="L235" i="9"/>
  <c r="F235" i="9" s="1"/>
  <c r="B235" i="9" s="1"/>
  <c r="E235" i="9"/>
  <c r="M234" i="9"/>
  <c r="L234" i="9"/>
  <c r="E234" i="9"/>
  <c r="M233" i="9"/>
  <c r="L233" i="9"/>
  <c r="F233" i="9"/>
  <c r="E233" i="9"/>
  <c r="B233" i="9" s="1"/>
  <c r="M232" i="9"/>
  <c r="L232" i="9"/>
  <c r="F232" i="9" s="1"/>
  <c r="E232" i="9"/>
  <c r="M231" i="9"/>
  <c r="L231" i="9"/>
  <c r="F231" i="9" s="1"/>
  <c r="B231" i="9" s="1"/>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B172" i="9" s="1"/>
  <c r="E172" i="9"/>
  <c r="H171" i="9"/>
  <c r="G171" i="9"/>
  <c r="E171" i="9" s="1"/>
  <c r="B171" i="9" s="1"/>
  <c r="F171" i="9"/>
  <c r="H170" i="9"/>
  <c r="G170" i="9"/>
  <c r="E170" i="9" s="1"/>
  <c r="B170" i="9" s="1"/>
  <c r="F170" i="9"/>
  <c r="H169" i="9"/>
  <c r="G169" i="9"/>
  <c r="F169" i="9"/>
  <c r="H168" i="9"/>
  <c r="E168" i="9" s="1"/>
  <c r="B168" i="9" s="1"/>
  <c r="G168" i="9"/>
  <c r="F168" i="9"/>
  <c r="H167" i="9"/>
  <c r="G167" i="9"/>
  <c r="F167" i="9"/>
  <c r="E167" i="9"/>
  <c r="B167" i="9" s="1"/>
  <c r="H166" i="9"/>
  <c r="G166" i="9"/>
  <c r="E166" i="9" s="1"/>
  <c r="F166" i="9"/>
  <c r="B166" i="9"/>
  <c r="H165" i="9"/>
  <c r="G165" i="9"/>
  <c r="F165" i="9"/>
  <c r="E165" i="9"/>
  <c r="B165" i="9" s="1"/>
  <c r="H164" i="9"/>
  <c r="E164" i="9" s="1"/>
  <c r="G164" i="9"/>
  <c r="F164" i="9"/>
  <c r="H163" i="9"/>
  <c r="G163" i="9"/>
  <c r="E163" i="9" s="1"/>
  <c r="B163" i="9" s="1"/>
  <c r="F163" i="9"/>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F158" i="9"/>
  <c r="B158" i="9"/>
  <c r="H157" i="9"/>
  <c r="G157" i="9"/>
  <c r="F157" i="9"/>
  <c r="E157" i="9"/>
  <c r="B157" i="9" s="1"/>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F150" i="9"/>
  <c r="B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H144" i="9"/>
  <c r="E144" i="9" s="1"/>
  <c r="B144" i="9" s="1"/>
  <c r="G144" i="9"/>
  <c r="F144" i="9"/>
  <c r="H143" i="9"/>
  <c r="G143" i="9"/>
  <c r="F143" i="9"/>
  <c r="E143" i="9"/>
  <c r="B143" i="9" s="1"/>
  <c r="H142" i="9"/>
  <c r="G142" i="9"/>
  <c r="E142" i="9" s="1"/>
  <c r="F142" i="9"/>
  <c r="B142" i="9"/>
  <c r="H141" i="9"/>
  <c r="G141" i="9"/>
  <c r="F141" i="9"/>
  <c r="E141" i="9"/>
  <c r="B141" i="9" s="1"/>
  <c r="H140" i="9"/>
  <c r="E140" i="9" s="1"/>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F134" i="9"/>
  <c r="B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H128" i="9"/>
  <c r="E128" i="9" s="1"/>
  <c r="B128" i="9" s="1"/>
  <c r="G128" i="9"/>
  <c r="F128" i="9"/>
  <c r="H127" i="9"/>
  <c r="G127" i="9"/>
  <c r="F127" i="9"/>
  <c r="E127" i="9"/>
  <c r="B127" i="9" s="1"/>
  <c r="H126" i="9"/>
  <c r="G126" i="9"/>
  <c r="E126" i="9" s="1"/>
  <c r="F126" i="9"/>
  <c r="B126" i="9"/>
  <c r="H125" i="9"/>
  <c r="G125" i="9"/>
  <c r="F125" i="9"/>
  <c r="E125" i="9"/>
  <c r="B125" i="9" s="1"/>
  <c r="H124" i="9"/>
  <c r="E124" i="9" s="1"/>
  <c r="G124" i="9"/>
  <c r="F124" i="9"/>
  <c r="H123" i="9"/>
  <c r="G123" i="9"/>
  <c r="E123" i="9" s="1"/>
  <c r="B123" i="9" s="1"/>
  <c r="F123" i="9"/>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F118" i="9"/>
  <c r="B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H112" i="9"/>
  <c r="E112" i="9" s="1"/>
  <c r="B112" i="9" s="1"/>
  <c r="G112" i="9"/>
  <c r="F112" i="9"/>
  <c r="H111" i="9"/>
  <c r="G111" i="9"/>
  <c r="F111" i="9"/>
  <c r="E111" i="9"/>
  <c r="B111" i="9" s="1"/>
  <c r="H110" i="9"/>
  <c r="G110" i="9"/>
  <c r="E110" i="9" s="1"/>
  <c r="F110" i="9"/>
  <c r="B110" i="9"/>
  <c r="H109" i="9"/>
  <c r="G109" i="9"/>
  <c r="F109" i="9"/>
  <c r="E109" i="9"/>
  <c r="B109" i="9" s="1"/>
  <c r="H108" i="9"/>
  <c r="E108" i="9" s="1"/>
  <c r="G108" i="9"/>
  <c r="F108" i="9"/>
  <c r="B108" i="9"/>
  <c r="H107" i="9"/>
  <c r="G107" i="9"/>
  <c r="F107" i="9"/>
  <c r="E107" i="9"/>
  <c r="B107" i="9" s="1"/>
  <c r="H106" i="9"/>
  <c r="G106" i="9"/>
  <c r="E106" i="9" s="1"/>
  <c r="F106" i="9"/>
  <c r="B106" i="9"/>
  <c r="H105" i="9"/>
  <c r="G105" i="9"/>
  <c r="F105" i="9"/>
  <c r="E105" i="9"/>
  <c r="B105" i="9" s="1"/>
  <c r="H104" i="9"/>
  <c r="E104" i="9" s="1"/>
  <c r="B104" i="9" s="1"/>
  <c r="G104" i="9"/>
  <c r="F104" i="9"/>
  <c r="H103" i="9"/>
  <c r="G103" i="9"/>
  <c r="E103" i="9" s="1"/>
  <c r="B103" i="9" s="1"/>
  <c r="F103" i="9"/>
  <c r="H102" i="9"/>
  <c r="G102" i="9"/>
  <c r="E102" i="9" s="1"/>
  <c r="B102" i="9" s="1"/>
  <c r="F102" i="9"/>
  <c r="H101" i="9"/>
  <c r="G101" i="9"/>
  <c r="E101" i="9" s="1"/>
  <c r="B101" i="9" s="1"/>
  <c r="F101" i="9"/>
  <c r="H100" i="9"/>
  <c r="E100" i="9" s="1"/>
  <c r="B100" i="9" s="1"/>
  <c r="G100" i="9"/>
  <c r="F100" i="9"/>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F94" i="9"/>
  <c r="E94" i="9"/>
  <c r="B94" i="9" s="1"/>
  <c r="H93" i="9"/>
  <c r="G93" i="9"/>
  <c r="E93" i="9" s="1"/>
  <c r="F93" i="9"/>
  <c r="B93" i="9"/>
  <c r="H92" i="9"/>
  <c r="G92" i="9"/>
  <c r="F92" i="9"/>
  <c r="E92" i="9"/>
  <c r="B92" i="9" s="1"/>
  <c r="H91" i="9"/>
  <c r="E91" i="9" s="1"/>
  <c r="B91" i="9" s="1"/>
  <c r="G91" i="9"/>
  <c r="F91" i="9"/>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G85" i="9"/>
  <c r="E85" i="9" s="1"/>
  <c r="F85" i="9"/>
  <c r="B85" i="9"/>
  <c r="H84" i="9"/>
  <c r="G84" i="9"/>
  <c r="F84" i="9"/>
  <c r="E84" i="9"/>
  <c r="B84" i="9" s="1"/>
  <c r="H83" i="9"/>
  <c r="E83" i="9" s="1"/>
  <c r="B83" i="9" s="1"/>
  <c r="G83" i="9"/>
  <c r="F83" i="9"/>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G77" i="9"/>
  <c r="E77" i="9" s="1"/>
  <c r="F77" i="9"/>
  <c r="B77" i="9"/>
  <c r="H76" i="9"/>
  <c r="G76" i="9"/>
  <c r="F76" i="9"/>
  <c r="E76" i="9"/>
  <c r="B76" i="9" s="1"/>
  <c r="H75" i="9"/>
  <c r="E75" i="9" s="1"/>
  <c r="B75" i="9" s="1"/>
  <c r="G75" i="9"/>
  <c r="F75" i="9"/>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E69" i="9" s="1"/>
  <c r="F69" i="9"/>
  <c r="B69" i="9"/>
  <c r="H68" i="9"/>
  <c r="G68" i="9"/>
  <c r="F68" i="9"/>
  <c r="E68" i="9"/>
  <c r="B68" i="9" s="1"/>
  <c r="H67" i="9"/>
  <c r="E67" i="9" s="1"/>
  <c r="B67" i="9" s="1"/>
  <c r="G67" i="9"/>
  <c r="F67" i="9"/>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G61" i="9"/>
  <c r="E61" i="9" s="1"/>
  <c r="F61" i="9"/>
  <c r="B61" i="9"/>
  <c r="H60" i="9"/>
  <c r="G60" i="9"/>
  <c r="F60" i="9"/>
  <c r="E60" i="9"/>
  <c r="B60" i="9" s="1"/>
  <c r="H59" i="9"/>
  <c r="E59" i="9" s="1"/>
  <c r="B59" i="9" s="1"/>
  <c r="G59" i="9"/>
  <c r="F59" i="9"/>
  <c r="H58" i="9"/>
  <c r="G58" i="9"/>
  <c r="E58" i="9" s="1"/>
  <c r="B58" i="9" s="1"/>
  <c r="F58" i="9"/>
  <c r="H57" i="9"/>
  <c r="G57" i="9"/>
  <c r="E57" i="9" s="1"/>
  <c r="B57" i="9" s="1"/>
  <c r="F57" i="9"/>
  <c r="H56" i="9"/>
  <c r="G56" i="9"/>
  <c r="E56" i="9" s="1"/>
  <c r="B56" i="9" s="1"/>
  <c r="F56" i="9"/>
  <c r="H55" i="9"/>
  <c r="E55" i="9" s="1"/>
  <c r="B55" i="9" s="1"/>
  <c r="G55" i="9"/>
  <c r="F55" i="9"/>
  <c r="H54" i="9"/>
  <c r="G54" i="9"/>
  <c r="F54" i="9"/>
  <c r="E54" i="9"/>
  <c r="B54" i="9" s="1"/>
  <c r="H53" i="9"/>
  <c r="G53" i="9"/>
  <c r="E53" i="9" s="1"/>
  <c r="F53" i="9"/>
  <c r="B53" i="9"/>
  <c r="H52" i="9"/>
  <c r="G52" i="9"/>
  <c r="F52" i="9"/>
  <c r="E52" i="9"/>
  <c r="B52" i="9" s="1"/>
  <c r="H51" i="9"/>
  <c r="E51" i="9" s="1"/>
  <c r="B51" i="9" s="1"/>
  <c r="G51" i="9"/>
  <c r="F51" i="9"/>
  <c r="H50" i="9"/>
  <c r="G50" i="9"/>
  <c r="E50" i="9" s="1"/>
  <c r="B50" i="9" s="1"/>
  <c r="F50" i="9"/>
  <c r="H49" i="9"/>
  <c r="G49" i="9"/>
  <c r="E49" i="9" s="1"/>
  <c r="B49" i="9" s="1"/>
  <c r="F49" i="9"/>
  <c r="H48" i="9"/>
  <c r="G48" i="9"/>
  <c r="E48" i="9" s="1"/>
  <c r="B48" i="9" s="1"/>
  <c r="F48" i="9"/>
  <c r="H47" i="9"/>
  <c r="E47" i="9" s="1"/>
  <c r="B47" i="9" s="1"/>
  <c r="G47" i="9"/>
  <c r="F47" i="9"/>
  <c r="H46" i="9"/>
  <c r="G46" i="9"/>
  <c r="F46" i="9"/>
  <c r="E46" i="9"/>
  <c r="B46" i="9" s="1"/>
  <c r="H45" i="9"/>
  <c r="G45" i="9"/>
  <c r="E45" i="9" s="1"/>
  <c r="F45" i="9"/>
  <c r="B45" i="9"/>
  <c r="H44" i="9"/>
  <c r="G44" i="9"/>
  <c r="F44" i="9"/>
  <c r="E44" i="9"/>
  <c r="B44" i="9" s="1"/>
  <c r="H43" i="9"/>
  <c r="E43" i="9" s="1"/>
  <c r="B43" i="9" s="1"/>
  <c r="G43" i="9"/>
  <c r="F43" i="9"/>
  <c r="H42" i="9"/>
  <c r="G42" i="9"/>
  <c r="E42" i="9" s="1"/>
  <c r="B42" i="9" s="1"/>
  <c r="F42" i="9"/>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E34" i="9" s="1"/>
  <c r="B34" i="9" s="1"/>
  <c r="F34" i="9"/>
  <c r="H33" i="9"/>
  <c r="G33" i="9"/>
  <c r="E33" i="9" s="1"/>
  <c r="B33" i="9" s="1"/>
  <c r="F33" i="9"/>
  <c r="H32" i="9"/>
  <c r="G32" i="9"/>
  <c r="E32" i="9" s="1"/>
  <c r="B32" i="9" s="1"/>
  <c r="F32" i="9"/>
  <c r="H31" i="9"/>
  <c r="G31" i="9"/>
  <c r="F31" i="9"/>
  <c r="H30" i="9"/>
  <c r="G30" i="9"/>
  <c r="F30" i="9"/>
  <c r="E30" i="9"/>
  <c r="B30" i="9" s="1"/>
  <c r="H29" i="9"/>
  <c r="G29" i="9"/>
  <c r="E29" i="9" s="1"/>
  <c r="F29" i="9"/>
  <c r="B29" i="9"/>
  <c r="H28" i="9"/>
  <c r="G28" i="9"/>
  <c r="F28" i="9"/>
  <c r="E28" i="9"/>
  <c r="B28" i="9" s="1"/>
  <c r="H27" i="9"/>
  <c r="E27" i="9" s="1"/>
  <c r="B27" i="9" s="1"/>
  <c r="G27" i="9"/>
  <c r="F27" i="9"/>
  <c r="H26" i="9"/>
  <c r="G26" i="9"/>
  <c r="F26" i="9"/>
  <c r="H25" i="9"/>
  <c r="G25" i="9"/>
  <c r="F25" i="9"/>
  <c r="F24" i="9"/>
  <c r="F4" i="9"/>
  <c r="O3" i="9"/>
  <c r="G296" i="9" s="1"/>
  <c r="I3" i="9"/>
  <c r="H3" i="9"/>
  <c r="G3" i="9"/>
  <c r="D104" i="8"/>
  <c r="D97" i="8"/>
  <c r="D92" i="8"/>
  <c r="D87" i="8"/>
  <c r="C1664" i="1" s="1"/>
  <c r="H1664" i="1" s="1"/>
  <c r="D82" i="8"/>
  <c r="D77" i="8"/>
  <c r="D72" i="8"/>
  <c r="D67" i="8"/>
  <c r="C1644" i="1" s="1"/>
  <c r="H1644" i="1" s="1"/>
  <c r="D62" i="8"/>
  <c r="D57" i="8"/>
  <c r="D52" i="8"/>
  <c r="D51" i="8"/>
  <c r="D45" i="8" s="1"/>
  <c r="D46" i="8"/>
  <c r="D37" i="8"/>
  <c r="C1614" i="1" s="1"/>
  <c r="H1614" i="1" s="1"/>
  <c r="D27" i="8"/>
  <c r="D18" i="8"/>
  <c r="C1595" i="1" s="1"/>
  <c r="H1595" i="1" s="1"/>
  <c r="D8" i="8"/>
  <c r="E44" i="7"/>
  <c r="D44" i="7"/>
  <c r="E39" i="7"/>
  <c r="E38" i="7" s="1"/>
  <c r="D39" i="7"/>
  <c r="C1572" i="1" s="1"/>
  <c r="E30" i="7"/>
  <c r="D30" i="7"/>
  <c r="E23" i="7"/>
  <c r="D23" i="7"/>
  <c r="E22" i="7"/>
  <c r="E14" i="7"/>
  <c r="D14" i="7"/>
  <c r="D6" i="7" s="1"/>
  <c r="E7" i="7"/>
  <c r="E6" i="7" s="1"/>
  <c r="D1539" i="1" s="1"/>
  <c r="D7" i="7"/>
  <c r="E5" i="7"/>
  <c r="I33" i="3"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7" i="6"/>
  <c r="F116" i="6"/>
  <c r="E115" i="6"/>
  <c r="D115" i="6"/>
  <c r="E114" i="6"/>
  <c r="I30" i="3"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3" i="6"/>
  <c r="F92" i="6"/>
  <c r="F91" i="6"/>
  <c r="E90" i="6"/>
  <c r="E89" i="6" s="1"/>
  <c r="D1485"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1435" i="1" s="1"/>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E274"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E219" i="5"/>
  <c r="F218" i="5"/>
  <c r="F217" i="5"/>
  <c r="F216" i="5"/>
  <c r="F215" i="5"/>
  <c r="F214" i="5"/>
  <c r="F213" i="5"/>
  <c r="F212" i="5"/>
  <c r="E211" i="5"/>
  <c r="D211" i="5"/>
  <c r="F211" i="5" s="1"/>
  <c r="F210" i="5"/>
  <c r="F209" i="5"/>
  <c r="F208" i="5"/>
  <c r="F207" i="5"/>
  <c r="F206" i="5"/>
  <c r="F205" i="5"/>
  <c r="E204" i="5"/>
  <c r="D204" i="5"/>
  <c r="F204" i="5" s="1"/>
  <c r="E203" i="5"/>
  <c r="D203" i="5"/>
  <c r="G338" i="9" s="1"/>
  <c r="F202" i="5"/>
  <c r="F201" i="5"/>
  <c r="F200" i="5"/>
  <c r="F199" i="5"/>
  <c r="F198" i="5"/>
  <c r="E197" i="5"/>
  <c r="H337" i="9" s="1"/>
  <c r="D197" i="5"/>
  <c r="F196" i="5"/>
  <c r="F195" i="5"/>
  <c r="F194" i="5"/>
  <c r="F193" i="5"/>
  <c r="F192" i="5"/>
  <c r="F191" i="5"/>
  <c r="F190" i="5"/>
  <c r="F189" i="5"/>
  <c r="F188" i="5"/>
  <c r="F187" i="5"/>
  <c r="E186" i="5"/>
  <c r="E178" i="5" s="1"/>
  <c r="D1182" i="1" s="1"/>
  <c r="D186" i="5"/>
  <c r="F185" i="5"/>
  <c r="F184" i="5"/>
  <c r="F183" i="5"/>
  <c r="F182" i="5"/>
  <c r="E181" i="5"/>
  <c r="D1185" i="1" s="1"/>
  <c r="D181" i="5"/>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D88" i="5"/>
  <c r="F88" i="5" s="1"/>
  <c r="F87" i="5"/>
  <c r="F86" i="5"/>
  <c r="F85" i="5"/>
  <c r="F84" i="5"/>
  <c r="F83" i="5"/>
  <c r="E82" i="5"/>
  <c r="D82" i="5"/>
  <c r="F81" i="5"/>
  <c r="F80" i="5"/>
  <c r="F79" i="5"/>
  <c r="F78" i="5"/>
  <c r="F77" i="5"/>
  <c r="E76" i="5"/>
  <c r="D1081" i="1" s="1"/>
  <c r="D76" i="5"/>
  <c r="F76" i="5" s="1"/>
  <c r="F75" i="5"/>
  <c r="F74" i="5"/>
  <c r="F73" i="5"/>
  <c r="F72" i="5"/>
  <c r="E71" i="5"/>
  <c r="D1076" i="1" s="1"/>
  <c r="D71" i="5"/>
  <c r="F68" i="5"/>
  <c r="F67" i="5"/>
  <c r="F66" i="5"/>
  <c r="F65" i="5"/>
  <c r="F64" i="5"/>
  <c r="E63" i="5"/>
  <c r="D1068" i="1" s="1"/>
  <c r="D63" i="5"/>
  <c r="F62" i="5"/>
  <c r="F61" i="5"/>
  <c r="F60" i="5"/>
  <c r="F59" i="5"/>
  <c r="F58" i="5"/>
  <c r="F57" i="5"/>
  <c r="E56" i="5"/>
  <c r="D1061" i="1" s="1"/>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E629" i="4" s="1"/>
  <c r="D630" i="4"/>
  <c r="F628" i="4"/>
  <c r="F627" i="4"/>
  <c r="F626" i="4"/>
  <c r="F625" i="4"/>
  <c r="F624" i="4"/>
  <c r="F623" i="4"/>
  <c r="F622" i="4"/>
  <c r="E621" i="4"/>
  <c r="D621" i="4"/>
  <c r="F620" i="4"/>
  <c r="F619" i="4"/>
  <c r="F618" i="4"/>
  <c r="F617" i="4"/>
  <c r="E616" i="4"/>
  <c r="D610" i="1" s="1"/>
  <c r="D616" i="4"/>
  <c r="F616" i="4" s="1"/>
  <c r="F615" i="4"/>
  <c r="F614" i="4"/>
  <c r="F613" i="4"/>
  <c r="F612" i="4"/>
  <c r="F611" i="4"/>
  <c r="F610" i="4"/>
  <c r="E609" i="4"/>
  <c r="D609" i="4"/>
  <c r="F609" i="4" s="1"/>
  <c r="F608" i="4"/>
  <c r="E607" i="4"/>
  <c r="H156" i="9" s="1"/>
  <c r="D607" i="4"/>
  <c r="F606" i="4"/>
  <c r="F605" i="4"/>
  <c r="F604" i="4"/>
  <c r="E603" i="4"/>
  <c r="D597" i="1" s="1"/>
  <c r="D603" i="4"/>
  <c r="F603" i="4" s="1"/>
  <c r="F602" i="4"/>
  <c r="F601" i="4"/>
  <c r="F600" i="4"/>
  <c r="F599" i="4"/>
  <c r="E598" i="4"/>
  <c r="D598" i="4"/>
  <c r="E597" i="4"/>
  <c r="D591" i="1" s="1"/>
  <c r="F596" i="4"/>
  <c r="F595" i="4"/>
  <c r="E594" i="4"/>
  <c r="D594" i="4"/>
  <c r="F594" i="4" s="1"/>
  <c r="F593" i="4"/>
  <c r="F592" i="4"/>
  <c r="E591" i="4"/>
  <c r="D591" i="4"/>
  <c r="F591" i="4" s="1"/>
  <c r="F590" i="4"/>
  <c r="E589" i="4"/>
  <c r="D589" i="4"/>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31" i="4"/>
  <c r="D431" i="4"/>
  <c r="E428" i="4"/>
  <c r="D428" i="4"/>
  <c r="E427" i="4"/>
  <c r="D422" i="1" s="1"/>
  <c r="D427" i="4"/>
  <c r="E426" i="4"/>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E361" i="4"/>
  <c r="E360"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3" i="4"/>
  <c r="F312" i="4"/>
  <c r="F311" i="4"/>
  <c r="E310" i="4"/>
  <c r="E309" i="4" s="1"/>
  <c r="E308" i="4" s="1"/>
  <c r="E417"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3" i="4" s="1"/>
  <c r="F272" i="4"/>
  <c r="F271" i="4"/>
  <c r="F270" i="4"/>
  <c r="E269" i="4"/>
  <c r="E262" i="4" s="1"/>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E140" i="4" s="1"/>
  <c r="D141" i="4"/>
  <c r="F141" i="4" s="1"/>
  <c r="D140" i="4"/>
  <c r="F139" i="4"/>
  <c r="F138" i="4"/>
  <c r="F137" i="4"/>
  <c r="F136" i="4"/>
  <c r="E135" i="4"/>
  <c r="E134" i="4" s="1"/>
  <c r="D135" i="4"/>
  <c r="D134" i="4"/>
  <c r="F134" i="4" s="1"/>
  <c r="F133" i="4"/>
  <c r="F132" i="4"/>
  <c r="F131" i="4"/>
  <c r="F130" i="4"/>
  <c r="E129" i="4"/>
  <c r="D129" i="4"/>
  <c r="F128" i="4"/>
  <c r="F127" i="4"/>
  <c r="E126" i="4"/>
  <c r="E125" i="4" s="1"/>
  <c r="D126"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6" i="4"/>
  <c r="F75" i="4"/>
  <c r="E74" i="4"/>
  <c r="D74" i="4"/>
  <c r="F73" i="4"/>
  <c r="F72" i="4"/>
  <c r="E71" i="4"/>
  <c r="D71" i="4"/>
  <c r="F71" i="4" s="1"/>
  <c r="F70" i="4"/>
  <c r="F69" i="4"/>
  <c r="E68" i="4"/>
  <c r="E49"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E43" i="4"/>
  <c r="D39" i="1"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I41" i="3"/>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D1580" i="1"/>
  <c r="C1580" i="1"/>
  <c r="D1579" i="1"/>
  <c r="C1579" i="1"/>
  <c r="D1578" i="1"/>
  <c r="C1578" i="1"/>
  <c r="D1577" i="1"/>
  <c r="C1577" i="1"/>
  <c r="D1576" i="1"/>
  <c r="C1576" i="1"/>
  <c r="D1575" i="1"/>
  <c r="C1575" i="1"/>
  <c r="D1574" i="1"/>
  <c r="C1574" i="1"/>
  <c r="D1573" i="1"/>
  <c r="C1573" i="1"/>
  <c r="D1572" i="1"/>
  <c r="D1571" i="1"/>
  <c r="D1570" i="1"/>
  <c r="C1570" i="1"/>
  <c r="D1569" i="1"/>
  <c r="C1569" i="1"/>
  <c r="J1569" i="1" s="1"/>
  <c r="D1568" i="1"/>
  <c r="C1568" i="1"/>
  <c r="D1567" i="1"/>
  <c r="C1567" i="1"/>
  <c r="J1567" i="1" s="1"/>
  <c r="D1566" i="1"/>
  <c r="C1566" i="1"/>
  <c r="D1565" i="1"/>
  <c r="C1565" i="1"/>
  <c r="J1565" i="1" s="1"/>
  <c r="D1564" i="1"/>
  <c r="C1564" i="1"/>
  <c r="D1563" i="1"/>
  <c r="C1563" i="1"/>
  <c r="H1563" i="1" s="1"/>
  <c r="D1562" i="1"/>
  <c r="C1562" i="1"/>
  <c r="D1561" i="1"/>
  <c r="C1561" i="1"/>
  <c r="J1561" i="1" s="1"/>
  <c r="D1560" i="1"/>
  <c r="C1560" i="1"/>
  <c r="D1559" i="1"/>
  <c r="C1559" i="1"/>
  <c r="J1559" i="1" s="1"/>
  <c r="D1558" i="1"/>
  <c r="C1558" i="1"/>
  <c r="D1557" i="1"/>
  <c r="C1557" i="1"/>
  <c r="J1557" i="1" s="1"/>
  <c r="D1556" i="1"/>
  <c r="D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8" i="1"/>
  <c r="D1536" i="1"/>
  <c r="C1536" i="1"/>
  <c r="D1535" i="1"/>
  <c r="C1535" i="1"/>
  <c r="H1535" i="1" s="1"/>
  <c r="D1534" i="1"/>
  <c r="C1534" i="1"/>
  <c r="D1533" i="1"/>
  <c r="C1533" i="1"/>
  <c r="H1533" i="1" s="1"/>
  <c r="D1532" i="1"/>
  <c r="C1532" i="1"/>
  <c r="D1531" i="1"/>
  <c r="C1531" i="1"/>
  <c r="H1531" i="1" s="1"/>
  <c r="D1530" i="1"/>
  <c r="C1530" i="1"/>
  <c r="D1529" i="1"/>
  <c r="C1529" i="1"/>
  <c r="H1529" i="1" s="1"/>
  <c r="D1528" i="1"/>
  <c r="C1528" i="1"/>
  <c r="D1527" i="1"/>
  <c r="C1527" i="1"/>
  <c r="H1527" i="1" s="1"/>
  <c r="D1526" i="1"/>
  <c r="C1526" i="1"/>
  <c r="C1525" i="1"/>
  <c r="H1525" i="1" s="1"/>
  <c r="D1524" i="1"/>
  <c r="C1524" i="1"/>
  <c r="D1523" i="1"/>
  <c r="C1523" i="1"/>
  <c r="H1523" i="1" s="1"/>
  <c r="D1522" i="1"/>
  <c r="C1522" i="1"/>
  <c r="D1521" i="1"/>
  <c r="C1521" i="1"/>
  <c r="H1521" i="1" s="1"/>
  <c r="D1520" i="1"/>
  <c r="C1520" i="1"/>
  <c r="D1519" i="1"/>
  <c r="C1519" i="1"/>
  <c r="H1519" i="1" s="1"/>
  <c r="D1518" i="1"/>
  <c r="C1518" i="1"/>
  <c r="D1517" i="1"/>
  <c r="C1517" i="1"/>
  <c r="H1517" i="1" s="1"/>
  <c r="D1516" i="1"/>
  <c r="C1516" i="1"/>
  <c r="D1515" i="1"/>
  <c r="C1515" i="1"/>
  <c r="H1515" i="1" s="1"/>
  <c r="D1514" i="1"/>
  <c r="D1513" i="1"/>
  <c r="C1513" i="1"/>
  <c r="H1513" i="1" s="1"/>
  <c r="D1512" i="1"/>
  <c r="C1512" i="1"/>
  <c r="D1511" i="1"/>
  <c r="C1511" i="1"/>
  <c r="H1511" i="1" s="1"/>
  <c r="D1510" i="1"/>
  <c r="D1509" i="1"/>
  <c r="C1509" i="1"/>
  <c r="H1509" i="1" s="1"/>
  <c r="D1508" i="1"/>
  <c r="C1508" i="1"/>
  <c r="D1507" i="1"/>
  <c r="C1507" i="1"/>
  <c r="H1507" i="1" s="1"/>
  <c r="D1506" i="1"/>
  <c r="C1506" i="1"/>
  <c r="D1505" i="1"/>
  <c r="C1505" i="1"/>
  <c r="H1505" i="1" s="1"/>
  <c r="D1504" i="1"/>
  <c r="C1504" i="1"/>
  <c r="C1503" i="1"/>
  <c r="D1502" i="1"/>
  <c r="C1502" i="1"/>
  <c r="D1501" i="1"/>
  <c r="C1501" i="1"/>
  <c r="H1501" i="1" s="1"/>
  <c r="D1500" i="1"/>
  <c r="C1500" i="1"/>
  <c r="D1499" i="1"/>
  <c r="C1499" i="1"/>
  <c r="H1499" i="1" s="1"/>
  <c r="D1498" i="1"/>
  <c r="C1498" i="1"/>
  <c r="D1497" i="1"/>
  <c r="C1497" i="1"/>
  <c r="H1497" i="1" s="1"/>
  <c r="D1496" i="1"/>
  <c r="C1496" i="1"/>
  <c r="D1495" i="1"/>
  <c r="C1495" i="1"/>
  <c r="H1495" i="1" s="1"/>
  <c r="D1494" i="1"/>
  <c r="C1494" i="1"/>
  <c r="D1493" i="1"/>
  <c r="C1493" i="1"/>
  <c r="H1493" i="1" s="1"/>
  <c r="D1492" i="1"/>
  <c r="C1492" i="1"/>
  <c r="D1491" i="1"/>
  <c r="C1491" i="1"/>
  <c r="H1491" i="1" s="1"/>
  <c r="D1490" i="1"/>
  <c r="D1489" i="1"/>
  <c r="C1489" i="1"/>
  <c r="H1489" i="1" s="1"/>
  <c r="D1488" i="1"/>
  <c r="C1488" i="1"/>
  <c r="D1487" i="1"/>
  <c r="C1487" i="1"/>
  <c r="H1487" i="1" s="1"/>
  <c r="D1486" i="1"/>
  <c r="C1486"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C1435" i="1"/>
  <c r="H1435" i="1" s="1"/>
  <c r="D1434" i="1"/>
  <c r="C1434" i="1"/>
  <c r="D1433" i="1"/>
  <c r="C1433" i="1"/>
  <c r="H1433" i="1" s="1"/>
  <c r="D1432" i="1"/>
  <c r="C1432" i="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D1405" i="1"/>
  <c r="C1405" i="1"/>
  <c r="H1405" i="1" s="1"/>
  <c r="D1404" i="1"/>
  <c r="C1404" i="1"/>
  <c r="H1404" i="1" s="1"/>
  <c r="D1403" i="1"/>
  <c r="C1403" i="1"/>
  <c r="H1403" i="1" s="1"/>
  <c r="C1402" i="1"/>
  <c r="D1400" i="1"/>
  <c r="C1400" i="1"/>
  <c r="D1399" i="1"/>
  <c r="C1399" i="1"/>
  <c r="H1399" i="1" s="1"/>
  <c r="D1398" i="1"/>
  <c r="C1398" i="1"/>
  <c r="D1397" i="1"/>
  <c r="C1397" i="1"/>
  <c r="H1397" i="1" s="1"/>
  <c r="D1396" i="1"/>
  <c r="C1396" i="1"/>
  <c r="D1395" i="1"/>
  <c r="C1395" i="1"/>
  <c r="H1395" i="1" s="1"/>
  <c r="D1394" i="1"/>
  <c r="C1394" i="1"/>
  <c r="D1393" i="1"/>
  <c r="C1393" i="1"/>
  <c r="H1393" i="1" s="1"/>
  <c r="D1392" i="1"/>
  <c r="C1392" i="1"/>
  <c r="D1391" i="1"/>
  <c r="C1391" i="1"/>
  <c r="H1391" i="1" s="1"/>
  <c r="D1390" i="1"/>
  <c r="C1390" i="1"/>
  <c r="D1389" i="1"/>
  <c r="C1389" i="1"/>
  <c r="D1388" i="1"/>
  <c r="C1388" i="1"/>
  <c r="D1387" i="1"/>
  <c r="C1387" i="1"/>
  <c r="H1387" i="1" s="1"/>
  <c r="D1386" i="1"/>
  <c r="C1386" i="1"/>
  <c r="D1385" i="1"/>
  <c r="C1385" i="1"/>
  <c r="D1384" i="1"/>
  <c r="C1384" i="1"/>
  <c r="D1383" i="1"/>
  <c r="C1383" i="1"/>
  <c r="D1382" i="1"/>
  <c r="C1382" i="1"/>
  <c r="D1381" i="1"/>
  <c r="C1381" i="1"/>
  <c r="H1381" i="1" s="1"/>
  <c r="D1380" i="1"/>
  <c r="C1380" i="1"/>
  <c r="D1379" i="1"/>
  <c r="C1379" i="1"/>
  <c r="H1379" i="1" s="1"/>
  <c r="D1378" i="1"/>
  <c r="C1378" i="1"/>
  <c r="D1377" i="1"/>
  <c r="C1377" i="1"/>
  <c r="H1377" i="1" s="1"/>
  <c r="D1376" i="1"/>
  <c r="C1376" i="1"/>
  <c r="D1375" i="1"/>
  <c r="C1375" i="1"/>
  <c r="D1374" i="1"/>
  <c r="C1374" i="1"/>
  <c r="D1373" i="1"/>
  <c r="C1373" i="1"/>
  <c r="D1372" i="1"/>
  <c r="C1372" i="1"/>
  <c r="D1371" i="1"/>
  <c r="C1371" i="1"/>
  <c r="H1371" i="1" s="1"/>
  <c r="D1370" i="1"/>
  <c r="C1370" i="1"/>
  <c r="D1369" i="1"/>
  <c r="C1369" i="1"/>
  <c r="D1368" i="1"/>
  <c r="C1368" i="1"/>
  <c r="D1367" i="1"/>
  <c r="C1367" i="1"/>
  <c r="H1367" i="1" s="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H1353" i="1" s="1"/>
  <c r="D1352" i="1"/>
  <c r="C1352" i="1"/>
  <c r="D1351" i="1"/>
  <c r="C1351" i="1"/>
  <c r="H1351" i="1" s="1"/>
  <c r="D1350" i="1"/>
  <c r="C1350" i="1"/>
  <c r="D1349" i="1"/>
  <c r="C1349" i="1"/>
  <c r="H1349" i="1" s="1"/>
  <c r="D1348" i="1"/>
  <c r="C1348" i="1"/>
  <c r="D1347" i="1"/>
  <c r="C1347" i="1"/>
  <c r="H1347" i="1" s="1"/>
  <c r="D1346" i="1"/>
  <c r="C1346" i="1"/>
  <c r="D1345" i="1"/>
  <c r="C1345" i="1"/>
  <c r="D1344" i="1"/>
  <c r="C1344" i="1"/>
  <c r="D1343" i="1"/>
  <c r="C1343" i="1"/>
  <c r="H1343" i="1" s="1"/>
  <c r="D1342" i="1"/>
  <c r="C1342" i="1"/>
  <c r="D1341" i="1"/>
  <c r="C1341" i="1"/>
  <c r="D1340" i="1"/>
  <c r="C1340" i="1"/>
  <c r="D1339" i="1"/>
  <c r="C1339" i="1"/>
  <c r="H1339" i="1" s="1"/>
  <c r="D1338" i="1"/>
  <c r="C1338" i="1"/>
  <c r="D1337" i="1"/>
  <c r="C1337" i="1"/>
  <c r="H1337" i="1" s="1"/>
  <c r="D1336" i="1"/>
  <c r="C1336" i="1"/>
  <c r="D1335" i="1"/>
  <c r="C1335" i="1"/>
  <c r="H1335" i="1" s="1"/>
  <c r="D1334" i="1"/>
  <c r="C1334" i="1"/>
  <c r="D1333" i="1"/>
  <c r="C1333" i="1"/>
  <c r="H1333" i="1" s="1"/>
  <c r="D1332" i="1"/>
  <c r="C1332" i="1"/>
  <c r="D1331" i="1"/>
  <c r="C1331" i="1"/>
  <c r="H1331" i="1" s="1"/>
  <c r="D1330" i="1"/>
  <c r="C1330" i="1"/>
  <c r="D1329" i="1"/>
  <c r="C1329" i="1"/>
  <c r="H1329" i="1" s="1"/>
  <c r="D1328" i="1"/>
  <c r="C1328" i="1"/>
  <c r="D1327" i="1"/>
  <c r="C1327" i="1"/>
  <c r="H1327" i="1" s="1"/>
  <c r="D1326" i="1"/>
  <c r="C1326" i="1"/>
  <c r="D1325" i="1"/>
  <c r="C1325" i="1"/>
  <c r="H1325" i="1" s="1"/>
  <c r="D1324" i="1"/>
  <c r="C1324" i="1"/>
  <c r="D1323" i="1"/>
  <c r="C1323" i="1"/>
  <c r="H1323" i="1" s="1"/>
  <c r="D1322" i="1"/>
  <c r="C1322" i="1"/>
  <c r="D1321" i="1"/>
  <c r="C1321" i="1"/>
  <c r="H1321" i="1" s="1"/>
  <c r="D1320" i="1"/>
  <c r="C1320" i="1"/>
  <c r="D1319" i="1"/>
  <c r="C1319" i="1"/>
  <c r="H1319" i="1" s="1"/>
  <c r="D1318" i="1"/>
  <c r="C1318" i="1"/>
  <c r="D1317" i="1"/>
  <c r="C1317" i="1"/>
  <c r="H1317" i="1" s="1"/>
  <c r="D1316" i="1"/>
  <c r="C1316" i="1"/>
  <c r="D1315" i="1"/>
  <c r="C1315" i="1"/>
  <c r="H1315" i="1" s="1"/>
  <c r="D1314" i="1"/>
  <c r="C1314" i="1"/>
  <c r="D1313" i="1"/>
  <c r="C1313" i="1"/>
  <c r="H1313" i="1" s="1"/>
  <c r="D1312" i="1"/>
  <c r="C1312" i="1"/>
  <c r="D1311" i="1"/>
  <c r="C1311" i="1"/>
  <c r="D1310" i="1"/>
  <c r="C1310" i="1"/>
  <c r="D1309" i="1"/>
  <c r="C1309" i="1"/>
  <c r="H1309" i="1" s="1"/>
  <c r="D1308" i="1"/>
  <c r="C1308" i="1"/>
  <c r="D1307" i="1"/>
  <c r="C1307" i="1"/>
  <c r="H1307" i="1" s="1"/>
  <c r="D1306" i="1"/>
  <c r="C1306" i="1"/>
  <c r="D1305" i="1"/>
  <c r="C1305" i="1"/>
  <c r="D1304" i="1"/>
  <c r="C1304" i="1"/>
  <c r="D1303" i="1"/>
  <c r="C1303" i="1"/>
  <c r="H1303" i="1" s="1"/>
  <c r="D1302" i="1"/>
  <c r="C1302" i="1"/>
  <c r="D1301" i="1"/>
  <c r="C1301" i="1"/>
  <c r="H1301" i="1" s="1"/>
  <c r="D1300" i="1"/>
  <c r="D1299" i="1"/>
  <c r="C1299" i="1"/>
  <c r="H1299" i="1" s="1"/>
  <c r="D1298" i="1"/>
  <c r="C1298" i="1"/>
  <c r="D1297" i="1"/>
  <c r="C1297" i="1"/>
  <c r="H1297" i="1" s="1"/>
  <c r="D1296" i="1"/>
  <c r="C1296" i="1"/>
  <c r="D1295" i="1"/>
  <c r="D1294" i="1"/>
  <c r="C1294" i="1"/>
  <c r="D1293" i="1"/>
  <c r="C1293" i="1"/>
  <c r="H1293" i="1" s="1"/>
  <c r="D1292" i="1"/>
  <c r="C1292" i="1"/>
  <c r="D1291" i="1"/>
  <c r="C1291" i="1"/>
  <c r="H1291" i="1" s="1"/>
  <c r="D1290" i="1"/>
  <c r="C1290" i="1"/>
  <c r="D1289" i="1"/>
  <c r="C1289" i="1"/>
  <c r="H1289" i="1" s="1"/>
  <c r="D1288" i="1"/>
  <c r="C1288" i="1"/>
  <c r="D1287" i="1"/>
  <c r="C1287" i="1"/>
  <c r="H1287" i="1" s="1"/>
  <c r="D1286" i="1"/>
  <c r="C1286" i="1"/>
  <c r="D1285" i="1"/>
  <c r="C1285" i="1"/>
  <c r="H1285" i="1" s="1"/>
  <c r="D1284" i="1"/>
  <c r="C1284" i="1"/>
  <c r="D1283" i="1"/>
  <c r="C1283" i="1"/>
  <c r="H1283" i="1" s="1"/>
  <c r="D1282" i="1"/>
  <c r="C1282"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C1264" i="1"/>
  <c r="D1263" i="1"/>
  <c r="C1263" i="1"/>
  <c r="D1262" i="1"/>
  <c r="C1262" i="1"/>
  <c r="H1262" i="1" s="1"/>
  <c r="D1261" i="1"/>
  <c r="C1261" i="1"/>
  <c r="D1260" i="1"/>
  <c r="C1260" i="1"/>
  <c r="H1260" i="1" s="1"/>
  <c r="C1259" i="1"/>
  <c r="D1258" i="1"/>
  <c r="C1258" i="1"/>
  <c r="D1257" i="1"/>
  <c r="C1257" i="1"/>
  <c r="H1257" i="1" s="1"/>
  <c r="D1256" i="1"/>
  <c r="C1256"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C1241" i="1"/>
  <c r="H1241" i="1" s="1"/>
  <c r="D1240" i="1"/>
  <c r="C1240" i="1"/>
  <c r="D1239" i="1"/>
  <c r="C1239" i="1"/>
  <c r="H1239" i="1" s="1"/>
  <c r="D1238" i="1"/>
  <c r="C1238" i="1"/>
  <c r="D1237" i="1"/>
  <c r="C1237" i="1"/>
  <c r="H1237" i="1" s="1"/>
  <c r="D1236" i="1"/>
  <c r="C1236" i="1"/>
  <c r="D1235" i="1"/>
  <c r="C1235" i="1"/>
  <c r="H1235" i="1" s="1"/>
  <c r="D1234" i="1"/>
  <c r="C1234" i="1"/>
  <c r="D1233" i="1"/>
  <c r="C1233" i="1"/>
  <c r="H1233" i="1" s="1"/>
  <c r="D1232" i="1"/>
  <c r="C1232" i="1"/>
  <c r="D1231" i="1"/>
  <c r="C1231" i="1"/>
  <c r="H1231" i="1" s="1"/>
  <c r="D1230" i="1"/>
  <c r="C1230" i="1"/>
  <c r="D1229" i="1"/>
  <c r="C1229" i="1"/>
  <c r="H1229" i="1" s="1"/>
  <c r="D1228" i="1"/>
  <c r="C1228" i="1"/>
  <c r="D1227" i="1"/>
  <c r="C1227" i="1"/>
  <c r="H1227" i="1" s="1"/>
  <c r="D1226" i="1"/>
  <c r="C1226" i="1"/>
  <c r="D1225" i="1"/>
  <c r="C1225" i="1"/>
  <c r="H1225" i="1" s="1"/>
  <c r="D1224" i="1"/>
  <c r="C1224"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C1207" i="1"/>
  <c r="D1206" i="1"/>
  <c r="C1206" i="1"/>
  <c r="D1205" i="1"/>
  <c r="C1205" i="1"/>
  <c r="H1205" i="1" s="1"/>
  <c r="D1204" i="1"/>
  <c r="C1204" i="1"/>
  <c r="D1203" i="1"/>
  <c r="C1203" i="1"/>
  <c r="H1203" i="1" s="1"/>
  <c r="D1202" i="1"/>
  <c r="C1202" i="1"/>
  <c r="D1201" i="1"/>
  <c r="D1200" i="1"/>
  <c r="C1200" i="1"/>
  <c r="D1199" i="1"/>
  <c r="C1199" i="1"/>
  <c r="H1199" i="1" s="1"/>
  <c r="D1198" i="1"/>
  <c r="C1198" i="1"/>
  <c r="D1197" i="1"/>
  <c r="C1197" i="1"/>
  <c r="H1197" i="1" s="1"/>
  <c r="D1196" i="1"/>
  <c r="C1196" i="1"/>
  <c r="D1195" i="1"/>
  <c r="C1195" i="1"/>
  <c r="H1195" i="1" s="1"/>
  <c r="D1194" i="1"/>
  <c r="C1194" i="1"/>
  <c r="D1193" i="1"/>
  <c r="C1193" i="1"/>
  <c r="H1193" i="1" s="1"/>
  <c r="D1192" i="1"/>
  <c r="C1192" i="1"/>
  <c r="D1191" i="1"/>
  <c r="C1191" i="1"/>
  <c r="D1190" i="1"/>
  <c r="D1189" i="1"/>
  <c r="C1189" i="1"/>
  <c r="D1188" i="1"/>
  <c r="C1188" i="1"/>
  <c r="D1187" i="1"/>
  <c r="C1187" i="1"/>
  <c r="D1186" i="1"/>
  <c r="C1186" i="1"/>
  <c r="C1185" i="1"/>
  <c r="H1185" i="1" s="1"/>
  <c r="D1184" i="1"/>
  <c r="C1184" i="1"/>
  <c r="H1184" i="1" s="1"/>
  <c r="D1183" i="1"/>
  <c r="C1183" i="1"/>
  <c r="H1183" i="1" s="1"/>
  <c r="D1179" i="1"/>
  <c r="C1179" i="1"/>
  <c r="H1179" i="1" s="1"/>
  <c r="D1178" i="1"/>
  <c r="C1178" i="1"/>
  <c r="D1177" i="1"/>
  <c r="C1177" i="1"/>
  <c r="C1176" i="1"/>
  <c r="D1175" i="1"/>
  <c r="C1175" i="1"/>
  <c r="H1175" i="1" s="1"/>
  <c r="D1174" i="1"/>
  <c r="C1174" i="1"/>
  <c r="D1173" i="1"/>
  <c r="C1173" i="1"/>
  <c r="D1172" i="1"/>
  <c r="C1172" i="1"/>
  <c r="D1171" i="1"/>
  <c r="C1171" i="1"/>
  <c r="H1171" i="1" s="1"/>
  <c r="D1170" i="1"/>
  <c r="C1170" i="1"/>
  <c r="D1169" i="1"/>
  <c r="C1169" i="1"/>
  <c r="H1169" i="1" s="1"/>
  <c r="D1168" i="1"/>
  <c r="C1168" i="1"/>
  <c r="D1167" i="1"/>
  <c r="C1167" i="1"/>
  <c r="H1167" i="1" s="1"/>
  <c r="D1166" i="1"/>
  <c r="C1166" i="1"/>
  <c r="D1165" i="1"/>
  <c r="C1165" i="1"/>
  <c r="H1165" i="1" s="1"/>
  <c r="D1164" i="1"/>
  <c r="C1164" i="1"/>
  <c r="D1163" i="1"/>
  <c r="C1163" i="1"/>
  <c r="H1163" i="1" s="1"/>
  <c r="D1162" i="1"/>
  <c r="C1162" i="1"/>
  <c r="D1161" i="1"/>
  <c r="C1161" i="1"/>
  <c r="H1161" i="1" s="1"/>
  <c r="D1160" i="1"/>
  <c r="C1160" i="1"/>
  <c r="D1159" i="1"/>
  <c r="C1159" i="1"/>
  <c r="D1158" i="1"/>
  <c r="C1158" i="1"/>
  <c r="D1157" i="1"/>
  <c r="C1157" i="1"/>
  <c r="H1157" i="1" s="1"/>
  <c r="D1156" i="1"/>
  <c r="C1156" i="1"/>
  <c r="C1155" i="1"/>
  <c r="H1155" i="1" s="1"/>
  <c r="D1154" i="1"/>
  <c r="C1154" i="1"/>
  <c r="H1154" i="1" s="1"/>
  <c r="D1153" i="1"/>
  <c r="C1153" i="1"/>
  <c r="C1152" i="1"/>
  <c r="D1151" i="1"/>
  <c r="C1151" i="1"/>
  <c r="H1151" i="1" s="1"/>
  <c r="D1150" i="1"/>
  <c r="C1150" i="1"/>
  <c r="D1149" i="1"/>
  <c r="C1149" i="1"/>
  <c r="H1149" i="1" s="1"/>
  <c r="D1148" i="1"/>
  <c r="C1148" i="1"/>
  <c r="D1147" i="1"/>
  <c r="C1147" i="1"/>
  <c r="H1147" i="1" s="1"/>
  <c r="D1146" i="1"/>
  <c r="C1146" i="1"/>
  <c r="D1145" i="1"/>
  <c r="C1145" i="1"/>
  <c r="H1145" i="1" s="1"/>
  <c r="D1144" i="1"/>
  <c r="C1144" i="1"/>
  <c r="D1143" i="1"/>
  <c r="C1143" i="1"/>
  <c r="H1143" i="1" s="1"/>
  <c r="D1142" i="1"/>
  <c r="C1142" i="1"/>
  <c r="C1141" i="1"/>
  <c r="C1140" i="1"/>
  <c r="D1139" i="1"/>
  <c r="C1139" i="1"/>
  <c r="D1138" i="1"/>
  <c r="C1138" i="1"/>
  <c r="H1138" i="1" s="1"/>
  <c r="D1137" i="1"/>
  <c r="C1137" i="1"/>
  <c r="H1137" i="1" s="1"/>
  <c r="D1136" i="1"/>
  <c r="C1136" i="1"/>
  <c r="H1136" i="1" s="1"/>
  <c r="D1135" i="1"/>
  <c r="C1135" i="1"/>
  <c r="D1134" i="1"/>
  <c r="C1134" i="1"/>
  <c r="D1133" i="1"/>
  <c r="C1133" i="1"/>
  <c r="H1133" i="1" s="1"/>
  <c r="C1132" i="1"/>
  <c r="D1131" i="1"/>
  <c r="C1131" i="1"/>
  <c r="D1130" i="1"/>
  <c r="C1130" i="1"/>
  <c r="H1130" i="1" s="1"/>
  <c r="D1129" i="1"/>
  <c r="C1129" i="1"/>
  <c r="D1128" i="1"/>
  <c r="C1128" i="1"/>
  <c r="D1127" i="1"/>
  <c r="C1127" i="1"/>
  <c r="D1126" i="1"/>
  <c r="C1126" i="1"/>
  <c r="H1126" i="1" s="1"/>
  <c r="C1125" i="1"/>
  <c r="D1123" i="1"/>
  <c r="C1123" i="1"/>
  <c r="D1122" i="1"/>
  <c r="C1122" i="1"/>
  <c r="D1121" i="1"/>
  <c r="C1121" i="1"/>
  <c r="D1120" i="1"/>
  <c r="C1120" i="1"/>
  <c r="D1119" i="1"/>
  <c r="C1119" i="1"/>
  <c r="H1119" i="1" s="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H1105" i="1" s="1"/>
  <c r="D1104" i="1"/>
  <c r="C1104" i="1"/>
  <c r="D1103" i="1"/>
  <c r="C1103" i="1"/>
  <c r="D1102" i="1"/>
  <c r="C1102" i="1"/>
  <c r="H1102" i="1" s="1"/>
  <c r="D1101" i="1"/>
  <c r="C1101" i="1"/>
  <c r="D1100" i="1"/>
  <c r="C1100" i="1"/>
  <c r="D1099" i="1"/>
  <c r="C1099" i="1"/>
  <c r="D1098" i="1"/>
  <c r="C1098" i="1"/>
  <c r="H1098" i="1" s="1"/>
  <c r="D1097" i="1"/>
  <c r="C1097" i="1"/>
  <c r="D1096" i="1"/>
  <c r="C1096" i="1"/>
  <c r="H1096" i="1" s="1"/>
  <c r="D1095" i="1"/>
  <c r="C1095" i="1"/>
  <c r="C1094" i="1"/>
  <c r="C1093" i="1"/>
  <c r="D1092" i="1"/>
  <c r="C1092" i="1"/>
  <c r="D1091" i="1"/>
  <c r="C1091" i="1"/>
  <c r="D1090" i="1"/>
  <c r="C1090" i="1"/>
  <c r="D1089" i="1"/>
  <c r="C1089" i="1"/>
  <c r="H1089" i="1" s="1"/>
  <c r="D1088" i="1"/>
  <c r="C1088" i="1"/>
  <c r="D1087" i="1"/>
  <c r="C1087" i="1"/>
  <c r="D1086" i="1"/>
  <c r="C1086" i="1"/>
  <c r="D1085" i="1"/>
  <c r="C1085" i="1"/>
  <c r="H1085" i="1" s="1"/>
  <c r="D1084" i="1"/>
  <c r="C1084" i="1"/>
  <c r="D1083" i="1"/>
  <c r="C1083" i="1"/>
  <c r="D1082" i="1"/>
  <c r="C1082" i="1"/>
  <c r="C1081" i="1"/>
  <c r="D1080" i="1"/>
  <c r="C1080" i="1"/>
  <c r="H1080" i="1" s="1"/>
  <c r="D1079" i="1"/>
  <c r="C1079" i="1"/>
  <c r="D1078" i="1"/>
  <c r="C1078" i="1"/>
  <c r="H1078" i="1" s="1"/>
  <c r="D1077" i="1"/>
  <c r="C1077" i="1"/>
  <c r="H1077" i="1" s="1"/>
  <c r="C1076" i="1"/>
  <c r="D1073" i="1"/>
  <c r="C1073" i="1"/>
  <c r="H1073" i="1" s="1"/>
  <c r="D1072" i="1"/>
  <c r="C1072" i="1"/>
  <c r="H1072" i="1" s="1"/>
  <c r="D1071" i="1"/>
  <c r="C1071" i="1"/>
  <c r="D1070" i="1"/>
  <c r="C1070" i="1"/>
  <c r="H1070" i="1" s="1"/>
  <c r="D1069" i="1"/>
  <c r="C1069" i="1"/>
  <c r="C1068" i="1"/>
  <c r="D1067" i="1"/>
  <c r="C1067" i="1"/>
  <c r="D1066" i="1"/>
  <c r="C1066" i="1"/>
  <c r="H1066" i="1" s="1"/>
  <c r="D1065" i="1"/>
  <c r="C1065" i="1"/>
  <c r="D1064" i="1"/>
  <c r="C1064" i="1"/>
  <c r="H1064" i="1" s="1"/>
  <c r="D1063" i="1"/>
  <c r="C1063" i="1"/>
  <c r="H1063" i="1" s="1"/>
  <c r="D1062" i="1"/>
  <c r="C1062" i="1"/>
  <c r="C1061" i="1"/>
  <c r="D1060" i="1"/>
  <c r="C1060" i="1"/>
  <c r="H1060" i="1" s="1"/>
  <c r="D1059" i="1"/>
  <c r="C1059" i="1"/>
  <c r="H1059" i="1" s="1"/>
  <c r="D1058" i="1"/>
  <c r="C1058" i="1"/>
  <c r="H1058" i="1" s="1"/>
  <c r="D1057" i="1"/>
  <c r="C1057" i="1"/>
  <c r="D1056" i="1"/>
  <c r="C1056" i="1"/>
  <c r="D1055" i="1"/>
  <c r="C1055" i="1"/>
  <c r="H1055" i="1" s="1"/>
  <c r="D1054" i="1"/>
  <c r="C1054" i="1"/>
  <c r="D1053" i="1"/>
  <c r="C1053" i="1"/>
  <c r="D1052" i="1"/>
  <c r="C1052" i="1"/>
  <c r="H1052" i="1" s="1"/>
  <c r="D1051" i="1"/>
  <c r="C1051" i="1"/>
  <c r="D1050" i="1"/>
  <c r="C1050" i="1"/>
  <c r="D1049" i="1"/>
  <c r="C1049" i="1"/>
  <c r="D1048" i="1"/>
  <c r="C1048" i="1"/>
  <c r="H1048" i="1" s="1"/>
  <c r="D1047" i="1"/>
  <c r="C1047" i="1"/>
  <c r="D1046" i="1"/>
  <c r="C1046" i="1"/>
  <c r="D1045" i="1"/>
  <c r="C1045" i="1"/>
  <c r="H1045" i="1" s="1"/>
  <c r="D1044" i="1"/>
  <c r="C1044" i="1"/>
  <c r="D1043" i="1"/>
  <c r="C1043" i="1"/>
  <c r="D1042" i="1"/>
  <c r="C1042" i="1"/>
  <c r="H1042" i="1" s="1"/>
  <c r="D1041" i="1"/>
  <c r="C1041" i="1"/>
  <c r="H1041" i="1" s="1"/>
  <c r="D1040" i="1"/>
  <c r="C1040" i="1"/>
  <c r="D1039" i="1"/>
  <c r="C1039" i="1"/>
  <c r="D1038" i="1"/>
  <c r="C1038" i="1"/>
  <c r="H1038" i="1" s="1"/>
  <c r="D1037" i="1"/>
  <c r="C1037" i="1"/>
  <c r="D1036" i="1"/>
  <c r="C1036" i="1"/>
  <c r="H1036" i="1" s="1"/>
  <c r="D1035" i="1"/>
  <c r="C1035" i="1"/>
  <c r="D1034" i="1"/>
  <c r="C1034" i="1"/>
  <c r="D1033" i="1"/>
  <c r="C1033" i="1"/>
  <c r="H1033" i="1" s="1"/>
  <c r="D1032" i="1"/>
  <c r="C1032" i="1"/>
  <c r="D1031" i="1"/>
  <c r="C1031" i="1"/>
  <c r="H1031" i="1" s="1"/>
  <c r="D1030" i="1"/>
  <c r="C1030" i="1"/>
  <c r="H1030" i="1" s="1"/>
  <c r="D1029" i="1"/>
  <c r="C1029" i="1"/>
  <c r="H1029" i="1" s="1"/>
  <c r="D1028" i="1"/>
  <c r="C1028" i="1"/>
  <c r="D1027" i="1"/>
  <c r="C1027" i="1"/>
  <c r="H1027" i="1" s="1"/>
  <c r="D1026" i="1"/>
  <c r="C1026" i="1"/>
  <c r="H1026" i="1" s="1"/>
  <c r="D1025" i="1"/>
  <c r="C1025" i="1"/>
  <c r="H1025" i="1" s="1"/>
  <c r="D1024" i="1"/>
  <c r="C1024" i="1"/>
  <c r="D1023" i="1"/>
  <c r="C1023" i="1"/>
  <c r="H1023" i="1" s="1"/>
  <c r="D1022" i="1"/>
  <c r="C1022" i="1"/>
  <c r="H1022" i="1" s="1"/>
  <c r="D1021" i="1"/>
  <c r="C1021" i="1"/>
  <c r="D1020" i="1"/>
  <c r="C1020" i="1"/>
  <c r="H1020" i="1" s="1"/>
  <c r="D1019" i="1"/>
  <c r="C1019" i="1"/>
  <c r="H1019" i="1" s="1"/>
  <c r="C1018" i="1"/>
  <c r="D1016" i="1"/>
  <c r="C1016" i="1"/>
  <c r="D1015" i="1"/>
  <c r="C1015" i="1"/>
  <c r="H1015" i="1" s="1"/>
  <c r="D1014" i="1"/>
  <c r="C1014" i="1"/>
  <c r="D1013" i="1"/>
  <c r="C1013" i="1"/>
  <c r="H1013" i="1" s="1"/>
  <c r="D1010" i="1"/>
  <c r="C1010" i="1"/>
  <c r="D1009" i="1"/>
  <c r="C1009" i="1"/>
  <c r="H1009" i="1" s="1"/>
  <c r="D1008" i="1"/>
  <c r="C1008" i="1"/>
  <c r="D1007" i="1"/>
  <c r="C1007" i="1"/>
  <c r="H1007" i="1" s="1"/>
  <c r="D1006" i="1"/>
  <c r="C1006" i="1"/>
  <c r="D1005" i="1"/>
  <c r="C1005" i="1"/>
  <c r="H1005" i="1" s="1"/>
  <c r="D1004" i="1"/>
  <c r="C1004" i="1"/>
  <c r="D1003" i="1"/>
  <c r="C1003" i="1"/>
  <c r="H1003" i="1" s="1"/>
  <c r="D1002" i="1"/>
  <c r="C1002" i="1"/>
  <c r="D1001" i="1"/>
  <c r="C1001" i="1"/>
  <c r="H1001" i="1" s="1"/>
  <c r="D1000" i="1"/>
  <c r="C1000" i="1"/>
  <c r="D999" i="1"/>
  <c r="C999" i="1"/>
  <c r="H999" i="1" s="1"/>
  <c r="D998" i="1"/>
  <c r="C998" i="1"/>
  <c r="D997" i="1"/>
  <c r="C997" i="1"/>
  <c r="H997" i="1" s="1"/>
  <c r="D996" i="1"/>
  <c r="C996" i="1"/>
  <c r="D995" i="1"/>
  <c r="C995" i="1"/>
  <c r="H995" i="1" s="1"/>
  <c r="D994" i="1"/>
  <c r="C994" i="1"/>
  <c r="D993" i="1"/>
  <c r="C993" i="1"/>
  <c r="H993" i="1" s="1"/>
  <c r="D992" i="1"/>
  <c r="C992" i="1"/>
  <c r="D991" i="1"/>
  <c r="C991" i="1"/>
  <c r="H991" i="1" s="1"/>
  <c r="D990" i="1"/>
  <c r="C990" i="1"/>
  <c r="D989" i="1"/>
  <c r="C989" i="1"/>
  <c r="H989" i="1" s="1"/>
  <c r="D988" i="1"/>
  <c r="C988" i="1"/>
  <c r="D987" i="1"/>
  <c r="C987" i="1"/>
  <c r="H987" i="1" s="1"/>
  <c r="D986" i="1"/>
  <c r="C986" i="1"/>
  <c r="D985" i="1"/>
  <c r="C985" i="1"/>
  <c r="H985" i="1" s="1"/>
  <c r="D984" i="1"/>
  <c r="C984" i="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D947" i="1"/>
  <c r="C947" i="1"/>
  <c r="H947" i="1" s="1"/>
  <c r="D946" i="1"/>
  <c r="C946" i="1"/>
  <c r="D945" i="1"/>
  <c r="C945" i="1"/>
  <c r="H945" i="1" s="1"/>
  <c r="D944" i="1"/>
  <c r="C944" i="1"/>
  <c r="D943" i="1"/>
  <c r="C943" i="1"/>
  <c r="H943" i="1" s="1"/>
  <c r="D942" i="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C927" i="1"/>
  <c r="H927" i="1" s="1"/>
  <c r="D926" i="1"/>
  <c r="C926" i="1"/>
  <c r="D925" i="1"/>
  <c r="C925" i="1"/>
  <c r="H925" i="1" s="1"/>
  <c r="D924" i="1"/>
  <c r="C924" i="1"/>
  <c r="D923" i="1"/>
  <c r="C923" i="1"/>
  <c r="H923" i="1" s="1"/>
  <c r="D922" i="1"/>
  <c r="C922" i="1"/>
  <c r="D921" i="1"/>
  <c r="C921" i="1"/>
  <c r="H921" i="1" s="1"/>
  <c r="D920" i="1"/>
  <c r="C920" i="1"/>
  <c r="D919" i="1"/>
  <c r="C919" i="1"/>
  <c r="H919" i="1" s="1"/>
  <c r="D918" i="1"/>
  <c r="C918" i="1"/>
  <c r="D917" i="1"/>
  <c r="C917" i="1"/>
  <c r="H917" i="1" s="1"/>
  <c r="D916" i="1"/>
  <c r="C916" i="1"/>
  <c r="D915" i="1"/>
  <c r="C915" i="1"/>
  <c r="H915" i="1" s="1"/>
  <c r="D914" i="1"/>
  <c r="C914" i="1"/>
  <c r="D913" i="1"/>
  <c r="C913" i="1"/>
  <c r="H913" i="1" s="1"/>
  <c r="D912" i="1"/>
  <c r="C912" i="1"/>
  <c r="D911" i="1"/>
  <c r="C911" i="1"/>
  <c r="H911" i="1" s="1"/>
  <c r="D910" i="1"/>
  <c r="C910" i="1"/>
  <c r="D909" i="1"/>
  <c r="C909" i="1"/>
  <c r="H909" i="1" s="1"/>
  <c r="D908" i="1"/>
  <c r="C908" i="1"/>
  <c r="D907" i="1"/>
  <c r="C907" i="1"/>
  <c r="H907" i="1" s="1"/>
  <c r="D906" i="1"/>
  <c r="C906" i="1"/>
  <c r="D905" i="1"/>
  <c r="C905" i="1"/>
  <c r="H905" i="1" s="1"/>
  <c r="D904" i="1"/>
  <c r="C904" i="1"/>
  <c r="D903" i="1"/>
  <c r="C903" i="1"/>
  <c r="H903" i="1" s="1"/>
  <c r="D902" i="1"/>
  <c r="C902" i="1"/>
  <c r="D901" i="1"/>
  <c r="C901" i="1"/>
  <c r="H901" i="1" s="1"/>
  <c r="D900" i="1"/>
  <c r="C900" i="1"/>
  <c r="D899" i="1"/>
  <c r="C899" i="1"/>
  <c r="H899" i="1" s="1"/>
  <c r="D898" i="1"/>
  <c r="C898" i="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36" i="1"/>
  <c r="C636" i="1"/>
  <c r="H636" i="1" s="1"/>
  <c r="D635" i="1"/>
  <c r="C635" i="1"/>
  <c r="D632" i="1"/>
  <c r="C632" i="1"/>
  <c r="D631" i="1"/>
  <c r="C631" i="1"/>
  <c r="D630" i="1"/>
  <c r="C630" i="1"/>
  <c r="D629" i="1"/>
  <c r="C629" i="1"/>
  <c r="D628" i="1"/>
  <c r="C628" i="1"/>
  <c r="D627" i="1"/>
  <c r="D626" i="1"/>
  <c r="C626" i="1"/>
  <c r="D625" i="1"/>
  <c r="C625" i="1"/>
  <c r="D624" i="1"/>
  <c r="C624" i="1"/>
  <c r="D623" i="1"/>
  <c r="D622" i="1"/>
  <c r="C622" i="1"/>
  <c r="D621" i="1"/>
  <c r="C621" i="1"/>
  <c r="D620" i="1"/>
  <c r="C620" i="1"/>
  <c r="D619" i="1"/>
  <c r="C619" i="1"/>
  <c r="D618" i="1"/>
  <c r="C618" i="1"/>
  <c r="D617" i="1"/>
  <c r="C617" i="1"/>
  <c r="D616" i="1"/>
  <c r="C616" i="1"/>
  <c r="D615" i="1"/>
  <c r="D614" i="1"/>
  <c r="C614" i="1"/>
  <c r="H614" i="1" s="1"/>
  <c r="D613" i="1"/>
  <c r="C613" i="1"/>
  <c r="D612" i="1"/>
  <c r="C612" i="1"/>
  <c r="H612" i="1" s="1"/>
  <c r="D611" i="1"/>
  <c r="C611" i="1"/>
  <c r="C610" i="1"/>
  <c r="D609" i="1"/>
  <c r="C609" i="1"/>
  <c r="D608" i="1"/>
  <c r="C608" i="1"/>
  <c r="H608" i="1" s="1"/>
  <c r="D607" i="1"/>
  <c r="C607" i="1"/>
  <c r="D606" i="1"/>
  <c r="C606" i="1"/>
  <c r="H606" i="1" s="1"/>
  <c r="D605" i="1"/>
  <c r="C605" i="1"/>
  <c r="D604" i="1"/>
  <c r="C604" i="1"/>
  <c r="H604" i="1" s="1"/>
  <c r="D603" i="1"/>
  <c r="C603" i="1"/>
  <c r="D602" i="1"/>
  <c r="C602" i="1"/>
  <c r="H602" i="1" s="1"/>
  <c r="D601" i="1"/>
  <c r="D600" i="1"/>
  <c r="C600" i="1"/>
  <c r="D599" i="1"/>
  <c r="C599" i="1"/>
  <c r="D598" i="1"/>
  <c r="C598"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D582" i="1"/>
  <c r="C582" i="1"/>
  <c r="H582" i="1" s="1"/>
  <c r="D581" i="1"/>
  <c r="C581" i="1"/>
  <c r="D580" i="1"/>
  <c r="C580" i="1"/>
  <c r="H580" i="1" s="1"/>
  <c r="D579" i="1"/>
  <c r="C579" i="1"/>
  <c r="C578" i="1"/>
  <c r="D577" i="1"/>
  <c r="C577" i="1"/>
  <c r="D576" i="1"/>
  <c r="C576" i="1"/>
  <c r="H576" i="1" s="1"/>
  <c r="D575" i="1"/>
  <c r="C575" i="1"/>
  <c r="D574" i="1"/>
  <c r="C574" i="1"/>
  <c r="H574" i="1" s="1"/>
  <c r="D573" i="1"/>
  <c r="C573" i="1"/>
  <c r="D572" i="1"/>
  <c r="C572" i="1"/>
  <c r="H572" i="1" s="1"/>
  <c r="D571" i="1"/>
  <c r="C571" i="1"/>
  <c r="D570" i="1"/>
  <c r="C570" i="1"/>
  <c r="H570" i="1" s="1"/>
  <c r="D569" i="1"/>
  <c r="C569" i="1"/>
  <c r="D568" i="1"/>
  <c r="C568" i="1"/>
  <c r="H568" i="1" s="1"/>
  <c r="D567" i="1"/>
  <c r="C567" i="1"/>
  <c r="D566" i="1"/>
  <c r="C566" i="1"/>
  <c r="H566" i="1" s="1"/>
  <c r="D565" i="1"/>
  <c r="D564" i="1"/>
  <c r="C564" i="1"/>
  <c r="H564" i="1" s="1"/>
  <c r="D563" i="1"/>
  <c r="C563" i="1"/>
  <c r="D562" i="1"/>
  <c r="C562" i="1"/>
  <c r="H562" i="1" s="1"/>
  <c r="D561" i="1"/>
  <c r="C561" i="1"/>
  <c r="D560" i="1"/>
  <c r="C560" i="1"/>
  <c r="H560" i="1" s="1"/>
  <c r="D559" i="1"/>
  <c r="C559" i="1"/>
  <c r="D558" i="1"/>
  <c r="C558" i="1"/>
  <c r="H558" i="1" s="1"/>
  <c r="D557" i="1"/>
  <c r="C557" i="1"/>
  <c r="D556" i="1"/>
  <c r="D555" i="1"/>
  <c r="C555" i="1"/>
  <c r="D554" i="1"/>
  <c r="C554" i="1"/>
  <c r="H554" i="1" s="1"/>
  <c r="D553" i="1"/>
  <c r="C553" i="1"/>
  <c r="D552" i="1"/>
  <c r="C552" i="1"/>
  <c r="H552" i="1" s="1"/>
  <c r="D551" i="1"/>
  <c r="C551" i="1"/>
  <c r="D550" i="1"/>
  <c r="C550" i="1"/>
  <c r="H550" i="1" s="1"/>
  <c r="D549" i="1"/>
  <c r="C549" i="1"/>
  <c r="D548" i="1"/>
  <c r="C548" i="1"/>
  <c r="H548" i="1" s="1"/>
  <c r="D547" i="1"/>
  <c r="C547" i="1"/>
  <c r="D546" i="1"/>
  <c r="C546" i="1"/>
  <c r="H546" i="1" s="1"/>
  <c r="D545" i="1"/>
  <c r="C545" i="1"/>
  <c r="D544" i="1"/>
  <c r="C544" i="1"/>
  <c r="H544" i="1" s="1"/>
  <c r="D543" i="1"/>
  <c r="C543" i="1"/>
  <c r="D542" i="1"/>
  <c r="C542" i="1"/>
  <c r="H542" i="1" s="1"/>
  <c r="D541" i="1"/>
  <c r="C541" i="1"/>
  <c r="D540" i="1"/>
  <c r="C540" i="1"/>
  <c r="H540" i="1" s="1"/>
  <c r="D539" i="1"/>
  <c r="D538" i="1"/>
  <c r="C538" i="1"/>
  <c r="D537" i="1"/>
  <c r="C537" i="1"/>
  <c r="D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D430" i="1"/>
  <c r="C430" i="1"/>
  <c r="H430" i="1" s="1"/>
  <c r="D429" i="1"/>
  <c r="C429" i="1"/>
  <c r="D428" i="1"/>
  <c r="C428" i="1"/>
  <c r="H428" i="1" s="1"/>
  <c r="D427" i="1"/>
  <c r="C427" i="1"/>
  <c r="D426" i="1"/>
  <c r="C426" i="1"/>
  <c r="H426" i="1" s="1"/>
  <c r="D425" i="1"/>
  <c r="D423" i="1"/>
  <c r="C423"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D400" i="1"/>
  <c r="C400" i="1"/>
  <c r="H400" i="1" s="1"/>
  <c r="D399" i="1"/>
  <c r="C399" i="1"/>
  <c r="D398" i="1"/>
  <c r="C398" i="1"/>
  <c r="H398" i="1" s="1"/>
  <c r="D397" i="1"/>
  <c r="C397" i="1"/>
  <c r="D396" i="1"/>
  <c r="C396" i="1"/>
  <c r="H396" i="1" s="1"/>
  <c r="D395" i="1"/>
  <c r="C395" i="1"/>
  <c r="D394" i="1"/>
  <c r="C394" i="1"/>
  <c r="H394" i="1" s="1"/>
  <c r="D393" i="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D368" i="1"/>
  <c r="D367" i="1"/>
  <c r="C367" i="1"/>
  <c r="D366" i="1"/>
  <c r="C366" i="1"/>
  <c r="D365" i="1"/>
  <c r="C365" i="1"/>
  <c r="D364" i="1"/>
  <c r="C364" i="1"/>
  <c r="D363" i="1"/>
  <c r="C363" i="1"/>
  <c r="D362" i="1"/>
  <c r="C362" i="1"/>
  <c r="D361" i="1"/>
  <c r="C361" i="1"/>
  <c r="D360" i="1"/>
  <c r="C360" i="1"/>
  <c r="D359" i="1"/>
  <c r="C359" i="1"/>
  <c r="D358" i="1"/>
  <c r="C358" i="1"/>
  <c r="D357" i="1"/>
  <c r="C357" i="1"/>
  <c r="H357" i="1" s="1"/>
  <c r="D356" i="1"/>
  <c r="D355" i="1"/>
  <c r="D354" i="1"/>
  <c r="C354" i="1"/>
  <c r="D353" i="1"/>
  <c r="C353" i="1"/>
  <c r="H353" i="1" s="1"/>
  <c r="D352" i="1"/>
  <c r="C352" i="1"/>
  <c r="D351" i="1"/>
  <c r="C351" i="1"/>
  <c r="H351" i="1" s="1"/>
  <c r="D350" i="1"/>
  <c r="C350" i="1"/>
  <c r="D349" i="1"/>
  <c r="C349" i="1"/>
  <c r="H349" i="1" s="1"/>
  <c r="D348" i="1"/>
  <c r="C348" i="1"/>
  <c r="D347" i="1"/>
  <c r="C347" i="1"/>
  <c r="H347" i="1" s="1"/>
  <c r="D346" i="1"/>
  <c r="C346" i="1"/>
  <c r="D345" i="1"/>
  <c r="C345" i="1"/>
  <c r="H345" i="1" s="1"/>
  <c r="D344" i="1"/>
  <c r="C344" i="1"/>
  <c r="D343" i="1"/>
  <c r="C343" i="1"/>
  <c r="H343" i="1" s="1"/>
  <c r="D342" i="1"/>
  <c r="C342" i="1"/>
  <c r="D341" i="1"/>
  <c r="C341" i="1"/>
  <c r="H341" i="1" s="1"/>
  <c r="D340" i="1"/>
  <c r="C340" i="1"/>
  <c r="D339" i="1"/>
  <c r="C339" i="1"/>
  <c r="H339" i="1" s="1"/>
  <c r="D338" i="1"/>
  <c r="C338" i="1"/>
  <c r="D337" i="1"/>
  <c r="C337" i="1"/>
  <c r="H337" i="1" s="1"/>
  <c r="D336" i="1"/>
  <c r="C336" i="1"/>
  <c r="D335" i="1"/>
  <c r="C335" i="1"/>
  <c r="H335" i="1" s="1"/>
  <c r="D334" i="1"/>
  <c r="C334" i="1"/>
  <c r="D333" i="1"/>
  <c r="C333" i="1"/>
  <c r="H333" i="1" s="1"/>
  <c r="D332" i="1"/>
  <c r="C332" i="1"/>
  <c r="D331" i="1"/>
  <c r="C331" i="1"/>
  <c r="H331" i="1" s="1"/>
  <c r="D330" i="1"/>
  <c r="C330" i="1"/>
  <c r="D329" i="1"/>
  <c r="C329" i="1"/>
  <c r="H329" i="1" s="1"/>
  <c r="D328" i="1"/>
  <c r="C328" i="1"/>
  <c r="D327" i="1"/>
  <c r="C327" i="1"/>
  <c r="H327" i="1" s="1"/>
  <c r="D326" i="1"/>
  <c r="C326" i="1"/>
  <c r="D325" i="1"/>
  <c r="C325" i="1"/>
  <c r="H325" i="1" s="1"/>
  <c r="D324" i="1"/>
  <c r="C324" i="1"/>
  <c r="D323" i="1"/>
  <c r="C323" i="1"/>
  <c r="H323" i="1" s="1"/>
  <c r="D322" i="1"/>
  <c r="C322" i="1"/>
  <c r="D321" i="1"/>
  <c r="C321" i="1"/>
  <c r="H321" i="1" s="1"/>
  <c r="D320" i="1"/>
  <c r="C320" i="1"/>
  <c r="D319" i="1"/>
  <c r="C319" i="1"/>
  <c r="H319" i="1" s="1"/>
  <c r="D318" i="1"/>
  <c r="C318" i="1"/>
  <c r="D317" i="1"/>
  <c r="C317" i="1"/>
  <c r="H317" i="1" s="1"/>
  <c r="D316" i="1"/>
  <c r="C316" i="1"/>
  <c r="D315" i="1"/>
  <c r="C315" i="1"/>
  <c r="H315" i="1" s="1"/>
  <c r="D314" i="1"/>
  <c r="C314" i="1"/>
  <c r="D313" i="1"/>
  <c r="C313" i="1"/>
  <c r="H313" i="1" s="1"/>
  <c r="D312" i="1"/>
  <c r="C312" i="1"/>
  <c r="D311" i="1"/>
  <c r="C311" i="1"/>
  <c r="H311" i="1" s="1"/>
  <c r="D310" i="1"/>
  <c r="C310" i="1"/>
  <c r="D309" i="1"/>
  <c r="C309" i="1"/>
  <c r="H309" i="1" s="1"/>
  <c r="D308" i="1"/>
  <c r="C308" i="1"/>
  <c r="D307" i="1"/>
  <c r="C307" i="1"/>
  <c r="H307" i="1" s="1"/>
  <c r="D306" i="1"/>
  <c r="C306" i="1"/>
  <c r="D305" i="1"/>
  <c r="C305" i="1"/>
  <c r="H305" i="1" s="1"/>
  <c r="D304" i="1"/>
  <c r="D303" i="1"/>
  <c r="D302" i="1"/>
  <c r="C302" i="1"/>
  <c r="D301" i="1"/>
  <c r="C301" i="1"/>
  <c r="H301" i="1" s="1"/>
  <c r="D300" i="1"/>
  <c r="C300" i="1"/>
  <c r="D299" i="1"/>
  <c r="C299" i="1"/>
  <c r="D298" i="1"/>
  <c r="C298" i="1"/>
  <c r="D294" i="1"/>
  <c r="C294" i="1"/>
  <c r="D293" i="1"/>
  <c r="C293" i="1"/>
  <c r="H293" i="1" s="1"/>
  <c r="D292" i="1"/>
  <c r="C292" i="1"/>
  <c r="D291" i="1"/>
  <c r="C291" i="1"/>
  <c r="H291" i="1" s="1"/>
  <c r="D290" i="1"/>
  <c r="C290" i="1"/>
  <c r="D289" i="1"/>
  <c r="C289" i="1"/>
  <c r="H289" i="1" s="1"/>
  <c r="D288" i="1"/>
  <c r="C288" i="1"/>
  <c r="D287" i="1"/>
  <c r="C287" i="1"/>
  <c r="H287" i="1" s="1"/>
  <c r="D286" i="1"/>
  <c r="C286" i="1"/>
  <c r="D285" i="1"/>
  <c r="C285" i="1"/>
  <c r="H285" i="1" s="1"/>
  <c r="D284" i="1"/>
  <c r="C284" i="1"/>
  <c r="D283" i="1"/>
  <c r="C283" i="1"/>
  <c r="H283" i="1" s="1"/>
  <c r="D282" i="1"/>
  <c r="C282" i="1"/>
  <c r="D281" i="1"/>
  <c r="C281" i="1"/>
  <c r="H281" i="1" s="1"/>
  <c r="D280" i="1"/>
  <c r="C280" i="1"/>
  <c r="D279" i="1"/>
  <c r="C279" i="1"/>
  <c r="H279" i="1" s="1"/>
  <c r="D278" i="1"/>
  <c r="C278" i="1"/>
  <c r="D277" i="1"/>
  <c r="C277" i="1"/>
  <c r="H277" i="1" s="1"/>
  <c r="D276" i="1"/>
  <c r="C276" i="1"/>
  <c r="D275" i="1"/>
  <c r="C275" i="1"/>
  <c r="H275" i="1" s="1"/>
  <c r="D274" i="1"/>
  <c r="C274" i="1"/>
  <c r="D273" i="1"/>
  <c r="C273" i="1"/>
  <c r="H273" i="1" s="1"/>
  <c r="D272" i="1"/>
  <c r="C272" i="1"/>
  <c r="D271" i="1"/>
  <c r="C271" i="1"/>
  <c r="H271" i="1" s="1"/>
  <c r="D270" i="1"/>
  <c r="C270" i="1"/>
  <c r="D269" i="1"/>
  <c r="D268" i="1"/>
  <c r="C268" i="1"/>
  <c r="D267" i="1"/>
  <c r="C267" i="1"/>
  <c r="H267" i="1" s="1"/>
  <c r="D266" i="1"/>
  <c r="C266" i="1"/>
  <c r="C265" i="1"/>
  <c r="D264" i="1"/>
  <c r="C264" i="1"/>
  <c r="D263" i="1"/>
  <c r="C263" i="1"/>
  <c r="H263" i="1" s="1"/>
  <c r="D262" i="1"/>
  <c r="C262" i="1"/>
  <c r="D261" i="1"/>
  <c r="C261" i="1"/>
  <c r="H261" i="1" s="1"/>
  <c r="D260" i="1"/>
  <c r="C260" i="1"/>
  <c r="D259" i="1"/>
  <c r="D258" i="1"/>
  <c r="D257" i="1"/>
  <c r="C257" i="1"/>
  <c r="H257" i="1" s="1"/>
  <c r="D256" i="1"/>
  <c r="C256" i="1"/>
  <c r="D255" i="1"/>
  <c r="C255" i="1"/>
  <c r="H255" i="1" s="1"/>
  <c r="D254" i="1"/>
  <c r="C254" i="1"/>
  <c r="D253" i="1"/>
  <c r="C253" i="1"/>
  <c r="H253" i="1" s="1"/>
  <c r="D252" i="1"/>
  <c r="C252" i="1"/>
  <c r="D251" i="1"/>
  <c r="C251" i="1"/>
  <c r="H251" i="1" s="1"/>
  <c r="D250" i="1"/>
  <c r="C250" i="1"/>
  <c r="D249" i="1"/>
  <c r="C249" i="1"/>
  <c r="H249" i="1" s="1"/>
  <c r="D248" i="1"/>
  <c r="C248" i="1"/>
  <c r="D247" i="1"/>
  <c r="C247" i="1"/>
  <c r="H247" i="1" s="1"/>
  <c r="D246" i="1"/>
  <c r="C246" i="1"/>
  <c r="D245" i="1"/>
  <c r="C245" i="1"/>
  <c r="H245" i="1" s="1"/>
  <c r="D244" i="1"/>
  <c r="C244" i="1"/>
  <c r="D243" i="1"/>
  <c r="C243" i="1"/>
  <c r="H243" i="1" s="1"/>
  <c r="D242" i="1"/>
  <c r="C242" i="1"/>
  <c r="D241" i="1"/>
  <c r="C241" i="1"/>
  <c r="H241" i="1" s="1"/>
  <c r="D240" i="1"/>
  <c r="C240" i="1"/>
  <c r="D239" i="1"/>
  <c r="C239" i="1"/>
  <c r="H239" i="1" s="1"/>
  <c r="D238" i="1"/>
  <c r="C238" i="1"/>
  <c r="D237" i="1"/>
  <c r="C237" i="1"/>
  <c r="H237" i="1" s="1"/>
  <c r="D236" i="1"/>
  <c r="C236" i="1"/>
  <c r="D235" i="1"/>
  <c r="C235" i="1"/>
  <c r="H235" i="1" s="1"/>
  <c r="D234" i="1"/>
  <c r="C234" i="1"/>
  <c r="D233" i="1"/>
  <c r="C233" i="1"/>
  <c r="H233" i="1" s="1"/>
  <c r="D232" i="1"/>
  <c r="C232" i="1"/>
  <c r="D231" i="1"/>
  <c r="C231" i="1"/>
  <c r="H231" i="1" s="1"/>
  <c r="D230" i="1"/>
  <c r="C230" i="1"/>
  <c r="D229" i="1"/>
  <c r="C229" i="1"/>
  <c r="H229" i="1" s="1"/>
  <c r="D228" i="1"/>
  <c r="C228" i="1"/>
  <c r="D227" i="1"/>
  <c r="C227" i="1"/>
  <c r="H227" i="1" s="1"/>
  <c r="D225" i="1"/>
  <c r="C225" i="1"/>
  <c r="H225" i="1" s="1"/>
  <c r="D224" i="1"/>
  <c r="C224" i="1"/>
  <c r="D223" i="1"/>
  <c r="C223" i="1"/>
  <c r="H223" i="1" s="1"/>
  <c r="D222" i="1"/>
  <c r="C222" i="1"/>
  <c r="D221" i="1"/>
  <c r="C221" i="1"/>
  <c r="H221" i="1" s="1"/>
  <c r="D220" i="1"/>
  <c r="C220" i="1"/>
  <c r="D219" i="1"/>
  <c r="C219" i="1"/>
  <c r="H219" i="1" s="1"/>
  <c r="D218" i="1"/>
  <c r="C218" i="1"/>
  <c r="D217" i="1"/>
  <c r="D216" i="1"/>
  <c r="C216" i="1"/>
  <c r="D215" i="1"/>
  <c r="C215" i="1"/>
  <c r="H215" i="1" s="1"/>
  <c r="D214" i="1"/>
  <c r="C214" i="1"/>
  <c r="D213" i="1"/>
  <c r="C213" i="1"/>
  <c r="H213" i="1" s="1"/>
  <c r="D212" i="1"/>
  <c r="C212" i="1"/>
  <c r="D211" i="1"/>
  <c r="C211" i="1"/>
  <c r="H211" i="1" s="1"/>
  <c r="D210" i="1"/>
  <c r="C210" i="1"/>
  <c r="D209" i="1"/>
  <c r="C209" i="1"/>
  <c r="H209" i="1" s="1"/>
  <c r="D208" i="1"/>
  <c r="C208" i="1"/>
  <c r="D207" i="1"/>
  <c r="C207" i="1"/>
  <c r="H207" i="1" s="1"/>
  <c r="D206" i="1"/>
  <c r="C206" i="1"/>
  <c r="D205" i="1"/>
  <c r="C205" i="1"/>
  <c r="H205" i="1" s="1"/>
  <c r="D204" i="1"/>
  <c r="C204" i="1"/>
  <c r="D203" i="1"/>
  <c r="C203" i="1"/>
  <c r="H203" i="1" s="1"/>
  <c r="D202" i="1"/>
  <c r="C202" i="1"/>
  <c r="D201" i="1"/>
  <c r="C201" i="1"/>
  <c r="H201" i="1" s="1"/>
  <c r="D200" i="1"/>
  <c r="C200" i="1"/>
  <c r="D199" i="1"/>
  <c r="C199" i="1"/>
  <c r="H199" i="1" s="1"/>
  <c r="D198" i="1"/>
  <c r="D197" i="1"/>
  <c r="C197" i="1"/>
  <c r="H197" i="1" s="1"/>
  <c r="D196" i="1"/>
  <c r="C196" i="1"/>
  <c r="D195" i="1"/>
  <c r="C195" i="1"/>
  <c r="H195" i="1" s="1"/>
  <c r="D194" i="1"/>
  <c r="C194" i="1"/>
  <c r="D193" i="1"/>
  <c r="C193" i="1"/>
  <c r="H193" i="1" s="1"/>
  <c r="D192" i="1"/>
  <c r="C192" i="1"/>
  <c r="D191" i="1"/>
  <c r="C191" i="1"/>
  <c r="H191" i="1" s="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H181" i="1" s="1"/>
  <c r="D180" i="1"/>
  <c r="C180" i="1"/>
  <c r="D179" i="1"/>
  <c r="C179" i="1"/>
  <c r="H179" i="1" s="1"/>
  <c r="D178" i="1"/>
  <c r="C178" i="1"/>
  <c r="D177" i="1"/>
  <c r="C177" i="1"/>
  <c r="H177" i="1" s="1"/>
  <c r="D176" i="1"/>
  <c r="C176" i="1"/>
  <c r="D175" i="1"/>
  <c r="C175" i="1"/>
  <c r="H175" i="1" s="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D161" i="1"/>
  <c r="C161" i="1"/>
  <c r="H161" i="1" s="1"/>
  <c r="D160" i="1"/>
  <c r="D159" i="1"/>
  <c r="C159" i="1"/>
  <c r="H159" i="1" s="1"/>
  <c r="D158" i="1"/>
  <c r="C158" i="1"/>
  <c r="D157" i="1"/>
  <c r="C157" i="1"/>
  <c r="H157" i="1" s="1"/>
  <c r="D156" i="1"/>
  <c r="C156" i="1"/>
  <c r="D155" i="1"/>
  <c r="C155" i="1"/>
  <c r="H155" i="1" s="1"/>
  <c r="D154" i="1"/>
  <c r="C154" i="1"/>
  <c r="D153" i="1"/>
  <c r="C153" i="1"/>
  <c r="H153" i="1" s="1"/>
  <c r="D152" i="1"/>
  <c r="C152" i="1"/>
  <c r="D151" i="1"/>
  <c r="C151" i="1"/>
  <c r="H151" i="1" s="1"/>
  <c r="D150" i="1"/>
  <c r="C150" i="1"/>
  <c r="D149" i="1"/>
  <c r="C149" i="1"/>
  <c r="H149" i="1" s="1"/>
  <c r="D147" i="1"/>
  <c r="C147" i="1"/>
  <c r="H147" i="1" s="1"/>
  <c r="D146" i="1"/>
  <c r="C146" i="1"/>
  <c r="D145" i="1"/>
  <c r="C145" i="1"/>
  <c r="H145" i="1" s="1"/>
  <c r="D144" i="1"/>
  <c r="C144" i="1"/>
  <c r="D143" i="1"/>
  <c r="C143" i="1"/>
  <c r="H143" i="1" s="1"/>
  <c r="D142" i="1"/>
  <c r="C142" i="1"/>
  <c r="D141" i="1"/>
  <c r="C141" i="1"/>
  <c r="H141" i="1" s="1"/>
  <c r="D140" i="1"/>
  <c r="C140" i="1"/>
  <c r="D139" i="1"/>
  <c r="C139" i="1"/>
  <c r="H139" i="1" s="1"/>
  <c r="D138" i="1"/>
  <c r="C138" i="1"/>
  <c r="D137" i="1"/>
  <c r="C137" i="1"/>
  <c r="H137" i="1" s="1"/>
  <c r="D136" i="1"/>
  <c r="C136" i="1"/>
  <c r="D135" i="1"/>
  <c r="C135" i="1"/>
  <c r="H135" i="1" s="1"/>
  <c r="D134" i="1"/>
  <c r="C134" i="1"/>
  <c r="D133" i="1"/>
  <c r="C133" i="1"/>
  <c r="H133" i="1" s="1"/>
  <c r="D132" i="1"/>
  <c r="C132" i="1"/>
  <c r="D131" i="1"/>
  <c r="C131" i="1"/>
  <c r="H131" i="1" s="1"/>
  <c r="D130" i="1"/>
  <c r="C130" i="1"/>
  <c r="D129" i="1"/>
  <c r="C129" i="1"/>
  <c r="H129" i="1" s="1"/>
  <c r="D128" i="1"/>
  <c r="C128" i="1"/>
  <c r="D127" i="1"/>
  <c r="C127" i="1"/>
  <c r="H127" i="1" s="1"/>
  <c r="D126" i="1"/>
  <c r="C126" i="1"/>
  <c r="D125" i="1"/>
  <c r="C125" i="1"/>
  <c r="H125" i="1" s="1"/>
  <c r="D124" i="1"/>
  <c r="C124" i="1"/>
  <c r="D123" i="1"/>
  <c r="C123" i="1"/>
  <c r="H123" i="1" s="1"/>
  <c r="D122" i="1"/>
  <c r="C122" i="1"/>
  <c r="D121" i="1"/>
  <c r="C121" i="1"/>
  <c r="H121" i="1" s="1"/>
  <c r="D120" i="1"/>
  <c r="C120" i="1"/>
  <c r="D119" i="1"/>
  <c r="C119" i="1"/>
  <c r="H119" i="1" s="1"/>
  <c r="D118" i="1"/>
  <c r="C118" i="1"/>
  <c r="D117" i="1"/>
  <c r="C117" i="1"/>
  <c r="H117" i="1" s="1"/>
  <c r="D116" i="1"/>
  <c r="C116" i="1"/>
  <c r="D115" i="1"/>
  <c r="C115" i="1"/>
  <c r="H115" i="1" s="1"/>
  <c r="D114" i="1"/>
  <c r="C114" i="1"/>
  <c r="D113" i="1"/>
  <c r="C113" i="1"/>
  <c r="H113" i="1" s="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D102" i="1"/>
  <c r="D101" i="1"/>
  <c r="C101" i="1"/>
  <c r="H101" i="1" s="1"/>
  <c r="D100" i="1"/>
  <c r="C100" i="1"/>
  <c r="D99" i="1"/>
  <c r="C99" i="1"/>
  <c r="H99" i="1" s="1"/>
  <c r="D98" i="1"/>
  <c r="C98" i="1"/>
  <c r="D97" i="1"/>
  <c r="C97" i="1"/>
  <c r="H97" i="1" s="1"/>
  <c r="D96" i="1"/>
  <c r="C96" i="1"/>
  <c r="D95" i="1"/>
  <c r="C95" i="1"/>
  <c r="H95" i="1" s="1"/>
  <c r="D94" i="1"/>
  <c r="C94" i="1"/>
  <c r="D93" i="1"/>
  <c r="C93" i="1"/>
  <c r="H93" i="1" s="1"/>
  <c r="D92" i="1"/>
  <c r="C92" i="1"/>
  <c r="D91" i="1"/>
  <c r="C91" i="1"/>
  <c r="H91" i="1" s="1"/>
  <c r="D90" i="1"/>
  <c r="C90" i="1"/>
  <c r="D89" i="1"/>
  <c r="C89" i="1"/>
  <c r="H89" i="1" s="1"/>
  <c r="D88" i="1"/>
  <c r="C88" i="1"/>
  <c r="D87" i="1"/>
  <c r="C87" i="1"/>
  <c r="H87" i="1" s="1"/>
  <c r="D86" i="1"/>
  <c r="C86" i="1"/>
  <c r="D85" i="1"/>
  <c r="C85" i="1"/>
  <c r="H85" i="1" s="1"/>
  <c r="D84" i="1"/>
  <c r="C84" i="1"/>
  <c r="D83" i="1"/>
  <c r="C83" i="1"/>
  <c r="H83" i="1" s="1"/>
  <c r="D82" i="1"/>
  <c r="C82" i="1"/>
  <c r="D81" i="1"/>
  <c r="C81" i="1"/>
  <c r="H81" i="1" s="1"/>
  <c r="D80" i="1"/>
  <c r="C80" i="1"/>
  <c r="D79" i="1"/>
  <c r="C79" i="1"/>
  <c r="H79" i="1" s="1"/>
  <c r="D78"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D64" i="1"/>
  <c r="C64" i="1"/>
  <c r="D63" i="1"/>
  <c r="C63" i="1"/>
  <c r="H63" i="1" s="1"/>
  <c r="D62" i="1"/>
  <c r="C62" i="1"/>
  <c r="D61" i="1"/>
  <c r="C61" i="1"/>
  <c r="H61" i="1" s="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9" i="1"/>
  <c r="C49" i="1"/>
  <c r="H49" i="1" s="1"/>
  <c r="D48" i="1"/>
  <c r="C48" i="1"/>
  <c r="D47" i="1"/>
  <c r="C47" i="1"/>
  <c r="H47" i="1" s="1"/>
  <c r="D46" i="1"/>
  <c r="C46" i="1"/>
  <c r="D45" i="1"/>
  <c r="D44" i="1"/>
  <c r="C44" i="1"/>
  <c r="D43" i="1"/>
  <c r="C43" i="1"/>
  <c r="H43" i="1" s="1"/>
  <c r="D42" i="1"/>
  <c r="C42" i="1"/>
  <c r="D41" i="1"/>
  <c r="C41" i="1"/>
  <c r="H41" i="1" s="1"/>
  <c r="D40" i="1"/>
  <c r="C40" i="1"/>
  <c r="D38" i="1"/>
  <c r="C38" i="1"/>
  <c r="D37" i="1"/>
  <c r="C37" i="1"/>
  <c r="H37" i="1" s="1"/>
  <c r="D36" i="1"/>
  <c r="C36" i="1"/>
  <c r="D35" i="1"/>
  <c r="C35" i="1"/>
  <c r="H35" i="1" s="1"/>
  <c r="D34" i="1"/>
  <c r="C34" i="1"/>
  <c r="D33" i="1"/>
  <c r="C33" i="1"/>
  <c r="H33" i="1" s="1"/>
  <c r="D32" i="1"/>
  <c r="C32" i="1"/>
  <c r="D31" i="1"/>
  <c r="C31" i="1"/>
  <c r="H31" i="1" s="1"/>
  <c r="D30" i="1"/>
  <c r="C30" i="1"/>
  <c r="D29" i="1"/>
  <c r="C29" i="1"/>
  <c r="H29" i="1" s="1"/>
  <c r="D28" i="1"/>
  <c r="C28" i="1"/>
  <c r="D27" i="1"/>
  <c r="C27" i="1"/>
  <c r="H27" i="1" s="1"/>
  <c r="D26" i="1"/>
  <c r="C26" i="1"/>
  <c r="D25" i="1"/>
  <c r="C25" i="1"/>
  <c r="H25" i="1" s="1"/>
  <c r="D24" i="1"/>
  <c r="C24" i="1"/>
  <c r="D23" i="1"/>
  <c r="C23" i="1"/>
  <c r="H23" i="1" s="1"/>
  <c r="D22" i="1"/>
  <c r="C22" i="1"/>
  <c r="D21" i="1"/>
  <c r="C21" i="1"/>
  <c r="H21" i="1" s="1"/>
  <c r="D20" i="1"/>
  <c r="C20" i="1"/>
  <c r="D19" i="1"/>
  <c r="C19" i="1"/>
  <c r="H19" i="1" s="1"/>
  <c r="D18" i="1"/>
  <c r="C18" i="1"/>
  <c r="D17" i="1"/>
  <c r="C17" i="1"/>
  <c r="H17" i="1" s="1"/>
  <c r="D16" i="1"/>
  <c r="C16" i="1"/>
  <c r="D15" i="1"/>
  <c r="C15" i="1"/>
  <c r="H15" i="1" s="1"/>
  <c r="D14" i="1"/>
  <c r="C14" i="1"/>
  <c r="D13" i="1"/>
  <c r="C13" i="1"/>
  <c r="H13" i="1" s="1"/>
  <c r="D12" i="1"/>
  <c r="C12" i="1"/>
  <c r="D11" i="1"/>
  <c r="C11" i="1"/>
  <c r="H11" i="1" s="1"/>
  <c r="D10" i="1"/>
  <c r="C10" i="1"/>
  <c r="D9" i="1"/>
  <c r="C9" i="1"/>
  <c r="H9" i="1" s="1"/>
  <c r="D8" i="1"/>
  <c r="C8" i="1"/>
  <c r="D7" i="1"/>
  <c r="C7" i="1"/>
  <c r="H7" i="1" s="1"/>
  <c r="D6" i="1"/>
  <c r="C6" i="1"/>
  <c r="D5" i="1"/>
  <c r="C5" i="1"/>
  <c r="H5" i="1" s="1"/>
  <c r="D4" i="1"/>
  <c r="C4" i="1"/>
  <c r="D3" i="1"/>
  <c r="C3" i="1"/>
  <c r="H3" i="1" s="1"/>
  <c r="C1295" i="1" l="1"/>
  <c r="H1295" i="1" s="1"/>
  <c r="H1375" i="1"/>
  <c r="H1373" i="1"/>
  <c r="H1369" i="1"/>
  <c r="H1389" i="1"/>
  <c r="H1385" i="1"/>
  <c r="H1311" i="1"/>
  <c r="H1305" i="1"/>
  <c r="H1383" i="1"/>
  <c r="E340" i="9"/>
  <c r="B340" i="9" s="1"/>
  <c r="E333" i="9"/>
  <c r="B333" i="9" s="1"/>
  <c r="H1365" i="1"/>
  <c r="H1363" i="1"/>
  <c r="H1361" i="1"/>
  <c r="H1359" i="1"/>
  <c r="H1357" i="1"/>
  <c r="E326" i="9"/>
  <c r="H1355" i="1"/>
  <c r="E322" i="9"/>
  <c r="B322" i="9" s="1"/>
  <c r="H1345" i="1"/>
  <c r="H1341" i="1"/>
  <c r="D25" i="8"/>
  <c r="C1602" i="1" s="1"/>
  <c r="H1602" i="1" s="1"/>
  <c r="D6" i="8"/>
  <c r="C1583" i="1" s="1"/>
  <c r="H1583" i="1" s="1"/>
  <c r="H1264" i="1"/>
  <c r="F256" i="5"/>
  <c r="H1263" i="1"/>
  <c r="H1261" i="1"/>
  <c r="H1191" i="1"/>
  <c r="H1189" i="1"/>
  <c r="H1187" i="1"/>
  <c r="H1177" i="1"/>
  <c r="H1173" i="1"/>
  <c r="E318" i="9"/>
  <c r="E313" i="9"/>
  <c r="B313" i="9" s="1"/>
  <c r="E311" i="9"/>
  <c r="B311" i="9" s="1"/>
  <c r="H1159" i="1"/>
  <c r="H1152" i="1"/>
  <c r="H1153" i="1"/>
  <c r="H1150" i="1"/>
  <c r="H1148" i="1"/>
  <c r="H1146" i="1"/>
  <c r="H1144" i="1"/>
  <c r="H1142" i="1"/>
  <c r="H1139" i="1"/>
  <c r="H1135" i="1"/>
  <c r="H1134" i="1"/>
  <c r="H1132" i="1"/>
  <c r="H1131" i="1"/>
  <c r="H1129" i="1"/>
  <c r="H1128" i="1"/>
  <c r="H1127" i="1"/>
  <c r="H1123" i="1"/>
  <c r="H1121" i="1"/>
  <c r="H1117" i="1"/>
  <c r="H1115" i="1"/>
  <c r="H1113" i="1"/>
  <c r="H1111" i="1"/>
  <c r="H1109" i="1"/>
  <c r="H1107" i="1"/>
  <c r="H1104" i="1"/>
  <c r="H1103" i="1"/>
  <c r="H1101" i="1"/>
  <c r="H1100" i="1"/>
  <c r="H1099" i="1"/>
  <c r="H1097" i="1"/>
  <c r="H1094" i="1"/>
  <c r="H1095" i="1"/>
  <c r="H1091" i="1"/>
  <c r="H1087" i="1"/>
  <c r="F82" i="5"/>
  <c r="H1083" i="1"/>
  <c r="H1079" i="1"/>
  <c r="H1076" i="1"/>
  <c r="E70" i="5"/>
  <c r="D1075" i="1" s="1"/>
  <c r="H1068" i="1"/>
  <c r="F63" i="5"/>
  <c r="H1071" i="1"/>
  <c r="H1069" i="1"/>
  <c r="H1067" i="1"/>
  <c r="H1065" i="1"/>
  <c r="H1061" i="1"/>
  <c r="H1062" i="1"/>
  <c r="H1057" i="1"/>
  <c r="H1056" i="1"/>
  <c r="H1054" i="1"/>
  <c r="H1053" i="1"/>
  <c r="H1051" i="1"/>
  <c r="H1050" i="1"/>
  <c r="F45" i="5"/>
  <c r="H1049" i="1"/>
  <c r="H1047" i="1"/>
  <c r="H1046" i="1"/>
  <c r="H1044" i="1"/>
  <c r="H1043" i="1"/>
  <c r="H1040" i="1"/>
  <c r="F35" i="5"/>
  <c r="H1039" i="1"/>
  <c r="H1037" i="1"/>
  <c r="H1035" i="1"/>
  <c r="H1034" i="1"/>
  <c r="H1032" i="1"/>
  <c r="H1024" i="1"/>
  <c r="H1028" i="1"/>
  <c r="H1021" i="1"/>
  <c r="H1018" i="1"/>
  <c r="E31" i="9"/>
  <c r="B31" i="9" s="1"/>
  <c r="E26" i="9"/>
  <c r="B26" i="9" s="1"/>
  <c r="E296" i="9"/>
  <c r="B296" i="9" s="1"/>
  <c r="E25" i="9"/>
  <c r="B25" i="9" s="1"/>
  <c r="E647" i="4"/>
  <c r="D641" i="1" s="1"/>
  <c r="G641" i="1" s="1"/>
  <c r="H299" i="1"/>
  <c r="F263" i="4"/>
  <c r="D262" i="4"/>
  <c r="F542" i="4"/>
  <c r="D536" i="4"/>
  <c r="G156" i="9"/>
  <c r="E156" i="9" s="1"/>
  <c r="B156" i="9" s="1"/>
  <c r="C601" i="1"/>
  <c r="H601" i="1" s="1"/>
  <c r="F186" i="5"/>
  <c r="D178" i="5"/>
  <c r="C1190" i="1"/>
  <c r="H1190" i="1" s="1"/>
  <c r="G337" i="9"/>
  <c r="E337" i="9" s="1"/>
  <c r="B337" i="9" s="1"/>
  <c r="C1201" i="1"/>
  <c r="H1201" i="1" s="1"/>
  <c r="H338" i="9"/>
  <c r="E338" i="9" s="1"/>
  <c r="B338" i="9" s="1"/>
  <c r="D1207" i="1"/>
  <c r="I40" i="3"/>
  <c r="C1622" i="1"/>
  <c r="H1622" i="1" s="1"/>
  <c r="C269" i="1"/>
  <c r="H269" i="1" s="1"/>
  <c r="C556" i="1"/>
  <c r="H556" i="1" s="1"/>
  <c r="H898" i="1"/>
  <c r="H900" i="1"/>
  <c r="H902" i="1"/>
  <c r="H904" i="1"/>
  <c r="H906" i="1"/>
  <c r="H908" i="1"/>
  <c r="H910" i="1"/>
  <c r="H912" i="1"/>
  <c r="H914" i="1"/>
  <c r="H916" i="1"/>
  <c r="H918" i="1"/>
  <c r="H920" i="1"/>
  <c r="F231" i="4"/>
  <c r="D230" i="4"/>
  <c r="F374" i="4"/>
  <c r="D373" i="4"/>
  <c r="C369" i="1"/>
  <c r="H369" i="1" s="1"/>
  <c r="F388" i="4"/>
  <c r="C383" i="1"/>
  <c r="H383" i="1" s="1"/>
  <c r="F398" i="4"/>
  <c r="C393" i="1"/>
  <c r="H393" i="1" s="1"/>
  <c r="F431" i="4"/>
  <c r="C425" i="1"/>
  <c r="H425" i="1" s="1"/>
  <c r="F437" i="4"/>
  <c r="C431" i="1"/>
  <c r="H431" i="1" s="1"/>
  <c r="F457" i="4"/>
  <c r="C451" i="1"/>
  <c r="H451" i="1" s="1"/>
  <c r="C259" i="1"/>
  <c r="H259" i="1" s="1"/>
  <c r="H610" i="1"/>
  <c r="D265" i="1"/>
  <c r="H265" i="1" s="1"/>
  <c r="H370" i="1"/>
  <c r="H372" i="1"/>
  <c r="H374" i="1"/>
  <c r="H376" i="1"/>
  <c r="H378" i="1"/>
  <c r="H380" i="1"/>
  <c r="H382" i="1"/>
  <c r="H414" i="1"/>
  <c r="H416" i="1"/>
  <c r="H422" i="1"/>
  <c r="H532" i="1"/>
  <c r="H534" i="1"/>
  <c r="C536" i="1"/>
  <c r="H536" i="1" s="1"/>
  <c r="H538" i="1"/>
  <c r="H624" i="1"/>
  <c r="H626" i="1"/>
  <c r="F314" i="4"/>
  <c r="D309" i="4"/>
  <c r="E5" i="6"/>
  <c r="D1402" i="1"/>
  <c r="F10" i="6"/>
  <c r="D5" i="6"/>
  <c r="C1406" i="1"/>
  <c r="H1406" i="1" s="1"/>
  <c r="F94" i="6"/>
  <c r="D89" i="6"/>
  <c r="C1490" i="1"/>
  <c r="H1490" i="1" s="1"/>
  <c r="F115" i="6"/>
  <c r="D114" i="6"/>
  <c r="F118" i="6"/>
  <c r="C1514" i="1"/>
  <c r="H1514" i="1" s="1"/>
  <c r="F545" i="4"/>
  <c r="C539" i="1"/>
  <c r="H539" i="1" s="1"/>
  <c r="H4" i="1"/>
  <c r="H6" i="1"/>
  <c r="H8" i="1"/>
  <c r="H10" i="1"/>
  <c r="H12" i="1"/>
  <c r="H14" i="1"/>
  <c r="H16" i="1"/>
  <c r="H18" i="1"/>
  <c r="H20" i="1"/>
  <c r="H22" i="1"/>
  <c r="H24" i="1"/>
  <c r="H26" i="1"/>
  <c r="H28" i="1"/>
  <c r="H30" i="1"/>
  <c r="H32" i="1"/>
  <c r="H34" i="1"/>
  <c r="H36" i="1"/>
  <c r="H38" i="1"/>
  <c r="H40" i="1"/>
  <c r="H42" i="1"/>
  <c r="H44" i="1"/>
  <c r="H46" i="1"/>
  <c r="H48" i="1"/>
  <c r="H50" i="1"/>
  <c r="H52" i="1"/>
  <c r="H54" i="1"/>
  <c r="H56" i="1"/>
  <c r="H58" i="1"/>
  <c r="H60" i="1"/>
  <c r="H62" i="1"/>
  <c r="H64" i="1"/>
  <c r="H66" i="1"/>
  <c r="H68" i="1"/>
  <c r="H70" i="1"/>
  <c r="H72" i="1"/>
  <c r="H74" i="1"/>
  <c r="H76" i="1"/>
  <c r="H80" i="1"/>
  <c r="H82" i="1"/>
  <c r="H84" i="1"/>
  <c r="H86" i="1"/>
  <c r="H88" i="1"/>
  <c r="H90" i="1"/>
  <c r="H92" i="1"/>
  <c r="H94" i="1"/>
  <c r="H96" i="1"/>
  <c r="H98" i="1"/>
  <c r="H100" i="1"/>
  <c r="H104" i="1"/>
  <c r="H106" i="1"/>
  <c r="H108" i="1"/>
  <c r="H110" i="1"/>
  <c r="H112" i="1"/>
  <c r="H114" i="1"/>
  <c r="H116" i="1"/>
  <c r="H118" i="1"/>
  <c r="H120" i="1"/>
  <c r="H122" i="1"/>
  <c r="H124" i="1"/>
  <c r="H126" i="1"/>
  <c r="H128" i="1"/>
  <c r="H130" i="1"/>
  <c r="H132" i="1"/>
  <c r="H134" i="1"/>
  <c r="H136" i="1"/>
  <c r="H138" i="1"/>
  <c r="H140" i="1"/>
  <c r="H142" i="1"/>
  <c r="H144" i="1"/>
  <c r="H146" i="1"/>
  <c r="H150" i="1"/>
  <c r="H152" i="1"/>
  <c r="H154" i="1"/>
  <c r="H156" i="1"/>
  <c r="H158" i="1"/>
  <c r="H162" i="1"/>
  <c r="H164" i="1"/>
  <c r="H166" i="1"/>
  <c r="H168" i="1"/>
  <c r="H170" i="1"/>
  <c r="H172" i="1"/>
  <c r="H174" i="1"/>
  <c r="H176" i="1"/>
  <c r="H178" i="1"/>
  <c r="H180" i="1"/>
  <c r="H182" i="1"/>
  <c r="H184" i="1"/>
  <c r="H186" i="1"/>
  <c r="H188" i="1"/>
  <c r="H190" i="1"/>
  <c r="H192" i="1"/>
  <c r="H194" i="1"/>
  <c r="H196" i="1"/>
  <c r="H200" i="1"/>
  <c r="H202" i="1"/>
  <c r="H204" i="1"/>
  <c r="H206" i="1"/>
  <c r="H208" i="1"/>
  <c r="H210" i="1"/>
  <c r="H212" i="1"/>
  <c r="H214" i="1"/>
  <c r="H216" i="1"/>
  <c r="H218" i="1"/>
  <c r="H220" i="1"/>
  <c r="H222" i="1"/>
  <c r="H224" i="1"/>
  <c r="H228" i="1"/>
  <c r="H230" i="1"/>
  <c r="H232" i="1"/>
  <c r="H234" i="1"/>
  <c r="H236" i="1"/>
  <c r="H238" i="1"/>
  <c r="H240" i="1"/>
  <c r="H242" i="1"/>
  <c r="H244" i="1"/>
  <c r="H246" i="1"/>
  <c r="H248" i="1"/>
  <c r="H250" i="1"/>
  <c r="H252" i="1"/>
  <c r="H254" i="1"/>
  <c r="H256" i="1"/>
  <c r="H260" i="1"/>
  <c r="H262" i="1"/>
  <c r="H264" i="1"/>
  <c r="H266" i="1"/>
  <c r="H268" i="1"/>
  <c r="H270" i="1"/>
  <c r="H272" i="1"/>
  <c r="H274" i="1"/>
  <c r="H276" i="1"/>
  <c r="H278" i="1"/>
  <c r="H280" i="1"/>
  <c r="H282" i="1"/>
  <c r="H284" i="1"/>
  <c r="H286" i="1"/>
  <c r="H288" i="1"/>
  <c r="H290" i="1"/>
  <c r="H292" i="1"/>
  <c r="H294" i="1"/>
  <c r="H298" i="1"/>
  <c r="H300" i="1"/>
  <c r="H302" i="1"/>
  <c r="H306" i="1"/>
  <c r="H308" i="1"/>
  <c r="H310" i="1"/>
  <c r="H312" i="1"/>
  <c r="H314" i="1"/>
  <c r="H316" i="1"/>
  <c r="H318" i="1"/>
  <c r="H320" i="1"/>
  <c r="H322" i="1"/>
  <c r="H324" i="1"/>
  <c r="H326" i="1"/>
  <c r="H328" i="1"/>
  <c r="H330" i="1"/>
  <c r="H332" i="1"/>
  <c r="H334" i="1"/>
  <c r="H336" i="1"/>
  <c r="H338" i="1"/>
  <c r="H340" i="1"/>
  <c r="H342" i="1"/>
  <c r="H344" i="1"/>
  <c r="H346" i="1"/>
  <c r="H348" i="1"/>
  <c r="H350" i="1"/>
  <c r="H352" i="1"/>
  <c r="H354" i="1"/>
  <c r="H358" i="1"/>
  <c r="H360" i="1"/>
  <c r="H362" i="1"/>
  <c r="H364" i="1"/>
  <c r="H366" i="1"/>
  <c r="H402" i="1"/>
  <c r="H404" i="1"/>
  <c r="H406" i="1"/>
  <c r="H408" i="1"/>
  <c r="H410" i="1"/>
  <c r="H452" i="1"/>
  <c r="H454" i="1"/>
  <c r="H456" i="1"/>
  <c r="H458" i="1"/>
  <c r="H462" i="1"/>
  <c r="H464" i="1"/>
  <c r="H466" i="1"/>
  <c r="H468" i="1"/>
  <c r="H470" i="1"/>
  <c r="H472" i="1"/>
  <c r="H474" i="1"/>
  <c r="H476" i="1"/>
  <c r="H478" i="1"/>
  <c r="H480" i="1"/>
  <c r="H482" i="1"/>
  <c r="H484" i="1"/>
  <c r="H486" i="1"/>
  <c r="H488" i="1"/>
  <c r="H490" i="1"/>
  <c r="H492" i="1"/>
  <c r="H494" i="1"/>
  <c r="H496" i="1"/>
  <c r="H498" i="1"/>
  <c r="H500" i="1"/>
  <c r="H502" i="1"/>
  <c r="H504" i="1"/>
  <c r="H506" i="1"/>
  <c r="H508" i="1"/>
  <c r="H510" i="1"/>
  <c r="H512" i="1"/>
  <c r="H514" i="1"/>
  <c r="H516" i="1"/>
  <c r="H518" i="1"/>
  <c r="H520" i="1"/>
  <c r="H522" i="1"/>
  <c r="H524" i="1"/>
  <c r="H526" i="1"/>
  <c r="H528" i="1"/>
  <c r="H584" i="1"/>
  <c r="H586" i="1"/>
  <c r="H588" i="1"/>
  <c r="H590" i="1"/>
  <c r="H616" i="1"/>
  <c r="H618" i="1"/>
  <c r="H620" i="1"/>
  <c r="H622" i="1"/>
  <c r="C1628" i="1"/>
  <c r="H1628" i="1" s="1"/>
  <c r="F50" i="4"/>
  <c r="D49" i="4"/>
  <c r="C1539" i="1"/>
  <c r="H1539" i="1" s="1"/>
  <c r="H1186" i="1"/>
  <c r="H1188" i="1"/>
  <c r="H1192" i="1"/>
  <c r="H1194" i="1"/>
  <c r="H1196" i="1"/>
  <c r="H1198" i="1"/>
  <c r="H1200" i="1"/>
  <c r="H1202" i="1"/>
  <c r="H1204" i="1"/>
  <c r="H1206" i="1"/>
  <c r="H1256" i="1"/>
  <c r="H1258" i="1"/>
  <c r="H1432" i="1"/>
  <c r="H1434" i="1"/>
  <c r="H1503" i="1"/>
  <c r="H1526" i="1"/>
  <c r="H1528" i="1"/>
  <c r="H1530" i="1"/>
  <c r="H1532" i="1"/>
  <c r="H1534" i="1"/>
  <c r="H1536" i="1"/>
  <c r="J1541" i="1"/>
  <c r="J1543" i="1"/>
  <c r="J1545" i="1"/>
  <c r="J1547" i="1"/>
  <c r="J1549" i="1"/>
  <c r="J1551" i="1"/>
  <c r="J1553" i="1"/>
  <c r="F7" i="4"/>
  <c r="F44" i="4"/>
  <c r="D43" i="4"/>
  <c r="F83" i="4"/>
  <c r="D82" i="4"/>
  <c r="F178" i="4"/>
  <c r="F203" i="4"/>
  <c r="D202" i="4"/>
  <c r="E230" i="4"/>
  <c r="D226" i="1" s="1"/>
  <c r="E430" i="4"/>
  <c r="E584" i="4"/>
  <c r="F589" i="4"/>
  <c r="C583" i="1"/>
  <c r="H583" i="1" s="1"/>
  <c r="F598" i="4"/>
  <c r="D597" i="4"/>
  <c r="F621" i="4"/>
  <c r="C615" i="1"/>
  <c r="H615" i="1" s="1"/>
  <c r="F8" i="5"/>
  <c r="F71" i="5"/>
  <c r="D70" i="5"/>
  <c r="E135" i="5"/>
  <c r="D1140" i="1" s="1"/>
  <c r="H1140" i="1" s="1"/>
  <c r="D1141" i="1"/>
  <c r="H1141" i="1" s="1"/>
  <c r="F147" i="5"/>
  <c r="F165" i="5"/>
  <c r="D296" i="5"/>
  <c r="D22" i="7"/>
  <c r="D5" i="7" s="1"/>
  <c r="C1556" i="1"/>
  <c r="H1556" i="1" s="1"/>
  <c r="D38" i="7"/>
  <c r="H359" i="1"/>
  <c r="H361" i="1"/>
  <c r="H363" i="1"/>
  <c r="H365" i="1"/>
  <c r="H367" i="1"/>
  <c r="H371" i="1"/>
  <c r="H373" i="1"/>
  <c r="H375" i="1"/>
  <c r="H377" i="1"/>
  <c r="H379" i="1"/>
  <c r="H381" i="1"/>
  <c r="H385" i="1"/>
  <c r="H387" i="1"/>
  <c r="H389" i="1"/>
  <c r="H391" i="1"/>
  <c r="H395" i="1"/>
  <c r="H397" i="1"/>
  <c r="H399" i="1"/>
  <c r="H403" i="1"/>
  <c r="H405" i="1"/>
  <c r="H407" i="1"/>
  <c r="H409" i="1"/>
  <c r="H411" i="1"/>
  <c r="H415" i="1"/>
  <c r="H421" i="1"/>
  <c r="H423" i="1"/>
  <c r="H427" i="1"/>
  <c r="H429" i="1"/>
  <c r="H433" i="1"/>
  <c r="H435" i="1"/>
  <c r="H437" i="1"/>
  <c r="H439" i="1"/>
  <c r="H441" i="1"/>
  <c r="H443" i="1"/>
  <c r="H445" i="1"/>
  <c r="H447" i="1"/>
  <c r="H449" i="1"/>
  <c r="H453" i="1"/>
  <c r="H455" i="1"/>
  <c r="H457" i="1"/>
  <c r="H459" i="1"/>
  <c r="H461" i="1"/>
  <c r="H463" i="1"/>
  <c r="H465" i="1"/>
  <c r="H467" i="1"/>
  <c r="H469" i="1"/>
  <c r="H471" i="1"/>
  <c r="H473" i="1"/>
  <c r="H475" i="1"/>
  <c r="H477" i="1"/>
  <c r="H479" i="1"/>
  <c r="H481" i="1"/>
  <c r="H483" i="1"/>
  <c r="H485" i="1"/>
  <c r="H487" i="1"/>
  <c r="H489" i="1"/>
  <c r="H491" i="1"/>
  <c r="H493" i="1"/>
  <c r="H495" i="1"/>
  <c r="H497" i="1"/>
  <c r="H499" i="1"/>
  <c r="H501" i="1"/>
  <c r="H503" i="1"/>
  <c r="H505" i="1"/>
  <c r="H507" i="1"/>
  <c r="H509" i="1"/>
  <c r="H511" i="1"/>
  <c r="H513" i="1"/>
  <c r="H515" i="1"/>
  <c r="H517" i="1"/>
  <c r="H519" i="1"/>
  <c r="H521" i="1"/>
  <c r="H523" i="1"/>
  <c r="H525" i="1"/>
  <c r="H527" i="1"/>
  <c r="H531" i="1"/>
  <c r="H533" i="1"/>
  <c r="H535" i="1"/>
  <c r="H537" i="1"/>
  <c r="H541" i="1"/>
  <c r="H543" i="1"/>
  <c r="H545" i="1"/>
  <c r="H547" i="1"/>
  <c r="H549" i="1"/>
  <c r="H551" i="1"/>
  <c r="H553" i="1"/>
  <c r="H555" i="1"/>
  <c r="H557" i="1"/>
  <c r="H559" i="1"/>
  <c r="H561" i="1"/>
  <c r="H563" i="1"/>
  <c r="H567" i="1"/>
  <c r="H569" i="1"/>
  <c r="H571" i="1"/>
  <c r="H573" i="1"/>
  <c r="H575" i="1"/>
  <c r="H577" i="1"/>
  <c r="H592" i="1"/>
  <c r="H594" i="1"/>
  <c r="H596" i="1"/>
  <c r="H598" i="1"/>
  <c r="H600" i="1"/>
  <c r="H628" i="1"/>
  <c r="H630" i="1"/>
  <c r="H632" i="1"/>
  <c r="H1014" i="1"/>
  <c r="H1016" i="1"/>
  <c r="H1081" i="1"/>
  <c r="H1106" i="1"/>
  <c r="H1108" i="1"/>
  <c r="H1110" i="1"/>
  <c r="H1112" i="1"/>
  <c r="H1114" i="1"/>
  <c r="H1116" i="1"/>
  <c r="H1118" i="1"/>
  <c r="H1120" i="1"/>
  <c r="H1122" i="1"/>
  <c r="H1402" i="1"/>
  <c r="H1504" i="1"/>
  <c r="H1506" i="1"/>
  <c r="H1508" i="1"/>
  <c r="H1512" i="1"/>
  <c r="H1516" i="1"/>
  <c r="H1518" i="1"/>
  <c r="H1520" i="1"/>
  <c r="H1522" i="1"/>
  <c r="H1524" i="1"/>
  <c r="E6" i="4"/>
  <c r="F140" i="4"/>
  <c r="F165" i="4"/>
  <c r="D164" i="4"/>
  <c r="F222" i="4"/>
  <c r="D221" i="4"/>
  <c r="E418" i="4"/>
  <c r="D413" i="1" s="1"/>
  <c r="F407" i="4"/>
  <c r="D406" i="4"/>
  <c r="C641" i="1"/>
  <c r="F428" i="4"/>
  <c r="F467" i="4"/>
  <c r="D466" i="4"/>
  <c r="F630" i="4"/>
  <c r="D629" i="4"/>
  <c r="F633" i="4"/>
  <c r="C627" i="1"/>
  <c r="H627" i="1" s="1"/>
  <c r="F13" i="5"/>
  <c r="D12" i="5"/>
  <c r="F120" i="5"/>
  <c r="D119" i="5"/>
  <c r="H339" i="9"/>
  <c r="D1223" i="1"/>
  <c r="F252" i="5"/>
  <c r="D251" i="5"/>
  <c r="I28" i="3"/>
  <c r="D1431" i="1"/>
  <c r="F43" i="6"/>
  <c r="D35" i="6"/>
  <c r="H1572"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984" i="1"/>
  <c r="H986" i="1"/>
  <c r="H988" i="1"/>
  <c r="H990" i="1"/>
  <c r="H992" i="1"/>
  <c r="H994" i="1"/>
  <c r="H996" i="1"/>
  <c r="H998" i="1"/>
  <c r="H1000" i="1"/>
  <c r="H1002" i="1"/>
  <c r="H1004" i="1"/>
  <c r="H1006" i="1"/>
  <c r="H1008" i="1"/>
  <c r="H1010" i="1"/>
  <c r="H1082" i="1"/>
  <c r="H1084" i="1"/>
  <c r="H1086" i="1"/>
  <c r="H1088" i="1"/>
  <c r="H1090" i="1"/>
  <c r="H1092" i="1"/>
  <c r="H1156" i="1"/>
  <c r="H1158" i="1"/>
  <c r="H1160" i="1"/>
  <c r="H1162" i="1"/>
  <c r="H1164" i="1"/>
  <c r="H1166" i="1"/>
  <c r="H1168" i="1"/>
  <c r="H1170" i="1"/>
  <c r="H1172" i="1"/>
  <c r="H1174" i="1"/>
  <c r="H1176" i="1"/>
  <c r="H1178" i="1"/>
  <c r="H1207" i="1"/>
  <c r="H1224" i="1"/>
  <c r="H1226" i="1"/>
  <c r="H1228" i="1"/>
  <c r="H1230" i="1"/>
  <c r="H1232" i="1"/>
  <c r="H1234" i="1"/>
  <c r="H1236" i="1"/>
  <c r="H1238" i="1"/>
  <c r="H1240" i="1"/>
  <c r="H1282" i="1"/>
  <c r="H1284" i="1"/>
  <c r="H1286" i="1"/>
  <c r="H1288" i="1"/>
  <c r="H1290" i="1"/>
  <c r="H1292" i="1"/>
  <c r="H1294" i="1"/>
  <c r="H1296" i="1"/>
  <c r="H1298" i="1"/>
  <c r="H1302" i="1"/>
  <c r="H1304" i="1"/>
  <c r="H1306" i="1"/>
  <c r="H1308" i="1"/>
  <c r="H1310" i="1"/>
  <c r="H1312" i="1"/>
  <c r="H1314" i="1"/>
  <c r="H1316" i="1"/>
  <c r="H1318" i="1"/>
  <c r="H1320" i="1"/>
  <c r="H1322" i="1"/>
  <c r="H1324" i="1"/>
  <c r="H1326" i="1"/>
  <c r="H1328" i="1"/>
  <c r="H1330" i="1"/>
  <c r="H1332" i="1"/>
  <c r="H1334" i="1"/>
  <c r="H1336" i="1"/>
  <c r="H1338" i="1"/>
  <c r="H1340" i="1"/>
  <c r="H1342" i="1"/>
  <c r="H1344" i="1"/>
  <c r="H1346" i="1"/>
  <c r="H1348" i="1"/>
  <c r="H1350" i="1"/>
  <c r="H1352" i="1"/>
  <c r="H1354" i="1"/>
  <c r="H1356" i="1"/>
  <c r="H1358" i="1"/>
  <c r="H1360" i="1"/>
  <c r="H1362" i="1"/>
  <c r="H1364" i="1"/>
  <c r="H1366" i="1"/>
  <c r="H1368" i="1"/>
  <c r="H1370" i="1"/>
  <c r="H1372" i="1"/>
  <c r="H1374" i="1"/>
  <c r="H1376" i="1"/>
  <c r="H1378" i="1"/>
  <c r="H1380" i="1"/>
  <c r="H1382" i="1"/>
  <c r="H1384" i="1"/>
  <c r="H1386" i="1"/>
  <c r="H1388" i="1"/>
  <c r="H1390" i="1"/>
  <c r="H1392" i="1"/>
  <c r="H1394" i="1"/>
  <c r="H1396" i="1"/>
  <c r="H1398" i="1"/>
  <c r="H1400" i="1"/>
  <c r="H1486" i="1"/>
  <c r="H1488" i="1"/>
  <c r="H1492" i="1"/>
  <c r="H1494" i="1"/>
  <c r="H1496" i="1"/>
  <c r="H1498" i="1"/>
  <c r="H1500" i="1"/>
  <c r="H1502" i="1"/>
  <c r="J1573" i="1"/>
  <c r="J1575" i="1"/>
  <c r="H1577" i="1"/>
  <c r="J1579" i="1"/>
  <c r="J1581" i="1"/>
  <c r="F68" i="4"/>
  <c r="F74" i="4"/>
  <c r="F77" i="4"/>
  <c r="F107" i="4"/>
  <c r="D106" i="4"/>
  <c r="F269" i="4"/>
  <c r="F362" i="4"/>
  <c r="D361" i="4"/>
  <c r="F572" i="4"/>
  <c r="D571" i="4"/>
  <c r="E12" i="5"/>
  <c r="H314" i="9"/>
  <c r="E88" i="5"/>
  <c r="D1093" i="1" s="1"/>
  <c r="H1093" i="1" s="1"/>
  <c r="E119" i="5"/>
  <c r="D1124" i="1" s="1"/>
  <c r="D1125" i="1"/>
  <c r="G1125" i="1" s="1"/>
  <c r="H336" i="9"/>
  <c r="E177" i="5"/>
  <c r="F220" i="5"/>
  <c r="D219" i="5"/>
  <c r="H579" i="1"/>
  <c r="H581" i="1"/>
  <c r="H585" i="1"/>
  <c r="H587" i="1"/>
  <c r="H589" i="1"/>
  <c r="H593" i="1"/>
  <c r="H595" i="1"/>
  <c r="H597" i="1"/>
  <c r="H599" i="1"/>
  <c r="H603" i="1"/>
  <c r="H605" i="1"/>
  <c r="H607" i="1"/>
  <c r="H609" i="1"/>
  <c r="H611" i="1"/>
  <c r="H613" i="1"/>
  <c r="H617" i="1"/>
  <c r="H619" i="1"/>
  <c r="H621" i="1"/>
  <c r="H625" i="1"/>
  <c r="H629" i="1"/>
  <c r="H631" i="1"/>
  <c r="H635" i="1"/>
  <c r="H1540" i="1"/>
  <c r="J1542" i="1"/>
  <c r="J1544" i="1"/>
  <c r="J1546" i="1"/>
  <c r="J1548" i="1"/>
  <c r="J1550" i="1"/>
  <c r="J1552" i="1"/>
  <c r="J1554" i="1"/>
  <c r="J1558" i="1"/>
  <c r="J1560" i="1"/>
  <c r="J1562" i="1"/>
  <c r="J1564" i="1"/>
  <c r="J1566" i="1"/>
  <c r="J1568" i="1"/>
  <c r="J1570" i="1"/>
  <c r="J1574" i="1"/>
  <c r="J1576" i="1"/>
  <c r="J1578" i="1"/>
  <c r="J1580" i="1"/>
  <c r="D648" i="4"/>
  <c r="F298" i="9"/>
  <c r="F126" i="4"/>
  <c r="F129" i="4"/>
  <c r="F135" i="4"/>
  <c r="F154" i="4"/>
  <c r="F170" i="4"/>
  <c r="F274" i="4"/>
  <c r="F19" i="5"/>
  <c r="G314" i="9"/>
  <c r="F181" i="5"/>
  <c r="E255" i="5"/>
  <c r="F260" i="5"/>
  <c r="E113" i="9"/>
  <c r="B113" i="9" s="1"/>
  <c r="B124" i="9"/>
  <c r="E129" i="9"/>
  <c r="B129" i="9" s="1"/>
  <c r="B140" i="9"/>
  <c r="E145" i="9"/>
  <c r="B145" i="9" s="1"/>
  <c r="B164" i="9"/>
  <c r="E169" i="9"/>
  <c r="B169" i="9" s="1"/>
  <c r="F234" i="9"/>
  <c r="B234" i="9" s="1"/>
  <c r="F239" i="9"/>
  <c r="B239" i="9" s="1"/>
  <c r="F250" i="9"/>
  <c r="B250" i="9" s="1"/>
  <c r="F255" i="9"/>
  <c r="B255" i="9" s="1"/>
  <c r="F266" i="9"/>
  <c r="B266" i="9" s="1"/>
  <c r="F271" i="9"/>
  <c r="B271" i="9" s="1"/>
  <c r="F282" i="9"/>
  <c r="B282" i="9" s="1"/>
  <c r="F287" i="9"/>
  <c r="B287" i="9" s="1"/>
  <c r="B232" i="9"/>
  <c r="B236" i="9"/>
  <c r="B240" i="9"/>
  <c r="B244" i="9"/>
  <c r="B248" i="9"/>
  <c r="B252" i="9"/>
  <c r="B256" i="9"/>
  <c r="B260" i="9"/>
  <c r="B264" i="9"/>
  <c r="B268" i="9"/>
  <c r="B272" i="9"/>
  <c r="B276" i="9"/>
  <c r="B280" i="9"/>
  <c r="B284" i="9"/>
  <c r="B288" i="9"/>
  <c r="B292" i="9"/>
  <c r="B318" i="9"/>
  <c r="B326" i="9"/>
  <c r="B330" i="9"/>
  <c r="F171" i="5"/>
  <c r="E305" i="9"/>
  <c r="B305" i="9" s="1"/>
  <c r="E317" i="9"/>
  <c r="B317" i="9" s="1"/>
  <c r="E321" i="9"/>
  <c r="B321" i="9" s="1"/>
  <c r="E325" i="9"/>
  <c r="B325" i="9" s="1"/>
  <c r="E329" i="9"/>
  <c r="B329" i="9" s="1"/>
  <c r="E648" i="4"/>
  <c r="D642"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5" i="1"/>
  <c r="G426" i="1"/>
  <c r="G427" i="1"/>
  <c r="G428" i="1"/>
  <c r="G429" i="1"/>
  <c r="G430"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H24" i="9"/>
  <c r="G24" i="9"/>
  <c r="F153" i="4"/>
  <c r="F426" i="4"/>
  <c r="F427" i="4"/>
  <c r="F607" i="4"/>
  <c r="F89" i="5"/>
  <c r="G316" i="9"/>
  <c r="G315" i="9"/>
  <c r="H316" i="9"/>
  <c r="H315" i="9"/>
  <c r="F150" i="5"/>
  <c r="F178" i="5"/>
  <c r="F197" i="5"/>
  <c r="F203" i="5"/>
  <c r="F219" i="5"/>
  <c r="F5" i="6"/>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G1583" i="1" l="1"/>
  <c r="D44" i="8"/>
  <c r="K1481" i="9" s="1"/>
  <c r="G1140" i="1"/>
  <c r="E314" i="9"/>
  <c r="B314" i="9" s="1"/>
  <c r="E24" i="9"/>
  <c r="B24" i="9" s="1"/>
  <c r="F228" i="9"/>
  <c r="B228" i="9" s="1"/>
  <c r="H641" i="1"/>
  <c r="F647" i="4"/>
  <c r="G346" i="9"/>
  <c r="E346" i="9" s="1"/>
  <c r="C1538" i="1"/>
  <c r="H33" i="3"/>
  <c r="D1017" i="1"/>
  <c r="E7" i="5"/>
  <c r="F296" i="5"/>
  <c r="C1300" i="1"/>
  <c r="E639" i="4"/>
  <c r="D633" i="1" s="1"/>
  <c r="D424" i="1"/>
  <c r="F89" i="6"/>
  <c r="C1485" i="1"/>
  <c r="E69" i="5"/>
  <c r="H1125" i="1"/>
  <c r="F230" i="4"/>
  <c r="C226" i="1"/>
  <c r="D141" i="6"/>
  <c r="C1537" i="1" s="1"/>
  <c r="G627" i="1"/>
  <c r="G431" i="1"/>
  <c r="F648" i="4"/>
  <c r="C642" i="1"/>
  <c r="G642" i="1" s="1"/>
  <c r="F571" i="4"/>
  <c r="C565" i="1"/>
  <c r="F406" i="4"/>
  <c r="C401" i="1"/>
  <c r="I17" i="3"/>
  <c r="D2" i="1"/>
  <c r="H35" i="3"/>
  <c r="C1571" i="1"/>
  <c r="F70" i="5"/>
  <c r="D69" i="5"/>
  <c r="C1075" i="1"/>
  <c r="F82" i="4"/>
  <c r="C78" i="1"/>
  <c r="D6" i="4"/>
  <c r="F114" i="6"/>
  <c r="H30" i="3"/>
  <c r="C1510" i="1"/>
  <c r="F309" i="4"/>
  <c r="D308" i="4"/>
  <c r="C304" i="1"/>
  <c r="F262" i="4"/>
  <c r="C258" i="1"/>
  <c r="H25" i="3"/>
  <c r="C1255" i="1"/>
  <c r="F119" i="5"/>
  <c r="C1124" i="1"/>
  <c r="F466" i="4"/>
  <c r="C460" i="1"/>
  <c r="F221" i="4"/>
  <c r="C217" i="1"/>
  <c r="E180" i="9"/>
  <c r="B180" i="9" s="1"/>
  <c r="B207" i="9"/>
  <c r="E309" i="9"/>
  <c r="B309" i="9" s="1"/>
  <c r="G1201" i="1"/>
  <c r="H642" i="1"/>
  <c r="D1259" i="1"/>
  <c r="E251" i="5"/>
  <c r="F251" i="5" s="1"/>
  <c r="I24" i="3"/>
  <c r="D1181" i="1"/>
  <c r="F106" i="4"/>
  <c r="C102" i="1"/>
  <c r="F12" i="5"/>
  <c r="C1017" i="1"/>
  <c r="F629" i="4"/>
  <c r="C623" i="1"/>
  <c r="F164" i="4"/>
  <c r="C160" i="1"/>
  <c r="F202" i="4"/>
  <c r="C198" i="1"/>
  <c r="E141" i="6"/>
  <c r="I27" i="3"/>
  <c r="D1401" i="1"/>
  <c r="F373" i="4"/>
  <c r="C368" i="1"/>
  <c r="G259" i="1"/>
  <c r="G339" i="9"/>
  <c r="E339" i="9" s="1"/>
  <c r="B339" i="9" s="1"/>
  <c r="C1223" i="1"/>
  <c r="F361" i="4"/>
  <c r="D360" i="4"/>
  <c r="C356" i="1"/>
  <c r="F35" i="6"/>
  <c r="H28" i="3"/>
  <c r="C1431" i="1"/>
  <c r="F255" i="5"/>
  <c r="H34" i="3"/>
  <c r="C1555" i="1"/>
  <c r="D7" i="5"/>
  <c r="F597" i="4"/>
  <c r="C591" i="1"/>
  <c r="D578" i="1"/>
  <c r="E535" i="4"/>
  <c r="F43" i="4"/>
  <c r="C39" i="1"/>
  <c r="F49" i="4"/>
  <c r="C45" i="1"/>
  <c r="H27" i="3"/>
  <c r="C1401" i="1"/>
  <c r="D152" i="4"/>
  <c r="D430" i="4"/>
  <c r="G336" i="9"/>
  <c r="E336" i="9" s="1"/>
  <c r="B336" i="9" s="1"/>
  <c r="D177" i="5"/>
  <c r="C1182" i="1"/>
  <c r="F536" i="4"/>
  <c r="D535" i="4"/>
  <c r="C530" i="1"/>
  <c r="E152" i="4"/>
  <c r="H31" i="3"/>
  <c r="E315" i="9"/>
  <c r="B315" i="9" s="1"/>
  <c r="E316" i="9"/>
  <c r="B316" i="9" s="1"/>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9" i="9" l="1"/>
  <c r="E19" i="9" s="1"/>
  <c r="B19" i="9" s="1"/>
  <c r="C1621" i="1"/>
  <c r="G1621" i="1" s="1"/>
  <c r="I39" i="3"/>
  <c r="G344" i="9"/>
  <c r="E344" i="9" s="1"/>
  <c r="B344" i="9" s="1"/>
  <c r="G343" i="9"/>
  <c r="E343" i="9" s="1"/>
  <c r="B343" i="9" s="1"/>
  <c r="D299" i="4"/>
  <c r="H18" i="3"/>
  <c r="C148" i="1"/>
  <c r="F152" i="4"/>
  <c r="H1555" i="1"/>
  <c r="G1555" i="1"/>
  <c r="I31" i="3"/>
  <c r="D1537" i="1"/>
  <c r="H1537" i="1" s="1"/>
  <c r="F141" i="6"/>
  <c r="F177" i="5"/>
  <c r="H24" i="3"/>
  <c r="D176" i="5"/>
  <c r="C1181" i="1"/>
  <c r="H39" i="1"/>
  <c r="G39" i="1"/>
  <c r="H591" i="1"/>
  <c r="G591" i="1"/>
  <c r="H1223" i="1"/>
  <c r="G1223" i="1"/>
  <c r="H198" i="1"/>
  <c r="G198" i="1"/>
  <c r="H102" i="1"/>
  <c r="G102" i="1"/>
  <c r="D417" i="4"/>
  <c r="C303" i="1"/>
  <c r="F308" i="4"/>
  <c r="G348" i="9"/>
  <c r="E348" i="9" s="1"/>
  <c r="D640" i="4"/>
  <c r="C529" i="1"/>
  <c r="F535" i="4"/>
  <c r="H356" i="1"/>
  <c r="G356" i="1"/>
  <c r="I25" i="3"/>
  <c r="D1255" i="1"/>
  <c r="H1255" i="1" s="1"/>
  <c r="H258" i="1"/>
  <c r="G258" i="1"/>
  <c r="H17" i="3"/>
  <c r="C2" i="1"/>
  <c r="F6" i="4"/>
  <c r="D300" i="4"/>
  <c r="D422" i="4"/>
  <c r="F69" i="5"/>
  <c r="H23" i="3"/>
  <c r="C1074" i="1"/>
  <c r="H565" i="1"/>
  <c r="G565" i="1"/>
  <c r="H1538" i="1"/>
  <c r="G1538" i="1"/>
  <c r="E299" i="4"/>
  <c r="I18" i="3"/>
  <c r="D148" i="1"/>
  <c r="H1182" i="1"/>
  <c r="G1182" i="1"/>
  <c r="G578" i="1"/>
  <c r="H578" i="1"/>
  <c r="H368" i="1"/>
  <c r="G368" i="1"/>
  <c r="H304" i="1"/>
  <c r="G304" i="1"/>
  <c r="H1571" i="1"/>
  <c r="G1571" i="1"/>
  <c r="H401" i="1"/>
  <c r="G401" i="1"/>
  <c r="I23" i="3"/>
  <c r="D1074" i="1"/>
  <c r="H530" i="1"/>
  <c r="G530" i="1"/>
  <c r="G1401" i="1"/>
  <c r="H1401" i="1"/>
  <c r="H623" i="1"/>
  <c r="G623" i="1"/>
  <c r="H217" i="1"/>
  <c r="G217" i="1"/>
  <c r="H1124" i="1"/>
  <c r="G1124" i="1"/>
  <c r="H1075" i="1"/>
  <c r="G1075" i="1"/>
  <c r="H226" i="1"/>
  <c r="G226" i="1"/>
  <c r="H1485" i="1"/>
  <c r="G1485" i="1"/>
  <c r="H1300" i="1"/>
  <c r="G1300" i="1"/>
  <c r="D639" i="4"/>
  <c r="C424" i="1"/>
  <c r="F430" i="4"/>
  <c r="H45" i="1"/>
  <c r="G45" i="1"/>
  <c r="E640" i="4"/>
  <c r="D634" i="1" s="1"/>
  <c r="D529" i="1"/>
  <c r="F7" i="5"/>
  <c r="H22" i="3"/>
  <c r="D6" i="5"/>
  <c r="C1012" i="1"/>
  <c r="H1431" i="1"/>
  <c r="G1431" i="1"/>
  <c r="D418" i="4"/>
  <c r="C355" i="1"/>
  <c r="F360" i="4"/>
  <c r="H160" i="1"/>
  <c r="G160" i="1"/>
  <c r="H1017" i="1"/>
  <c r="G1017" i="1"/>
  <c r="E176" i="5"/>
  <c r="D1180" i="1" s="1"/>
  <c r="H1259" i="1"/>
  <c r="G1259" i="1"/>
  <c r="H460" i="1"/>
  <c r="G460" i="1"/>
  <c r="H1510" i="1"/>
  <c r="G1510" i="1"/>
  <c r="H78" i="1"/>
  <c r="G78" i="1"/>
  <c r="I22" i="3"/>
  <c r="E6" i="5"/>
  <c r="D1012" i="1"/>
  <c r="B346" i="9"/>
  <c r="E345" i="9"/>
  <c r="I10" i="3" s="1"/>
  <c r="D637" i="1"/>
  <c r="B348" i="9"/>
  <c r="E347" i="9"/>
  <c r="H9" i="3"/>
  <c r="H1621" i="1" l="1"/>
  <c r="H11" i="3"/>
  <c r="N3" i="9" s="1"/>
  <c r="E342" i="9"/>
  <c r="G1255" i="1"/>
  <c r="F639" i="4"/>
  <c r="C633" i="1"/>
  <c r="H355" i="1"/>
  <c r="G355" i="1"/>
  <c r="H1012" i="1"/>
  <c r="G1012" i="1"/>
  <c r="G2" i="1"/>
  <c r="H2" i="1"/>
  <c r="H299" i="9"/>
  <c r="D1011" i="1"/>
  <c r="H1074" i="1"/>
  <c r="G1074" i="1"/>
  <c r="C296" i="1"/>
  <c r="F640" i="4"/>
  <c r="C634" i="1"/>
  <c r="F417" i="4"/>
  <c r="C412" i="1"/>
  <c r="F176" i="5"/>
  <c r="C1180" i="1"/>
  <c r="H148" i="1"/>
  <c r="G148" i="1"/>
  <c r="G1537" i="1"/>
  <c r="F418" i="4"/>
  <c r="C413" i="1"/>
  <c r="C1011" i="1"/>
  <c r="G299" i="9"/>
  <c r="G306" i="9"/>
  <c r="E306" i="9" s="1"/>
  <c r="B306" i="9" s="1"/>
  <c r="F6" i="5"/>
  <c r="H424" i="1"/>
  <c r="G424" i="1"/>
  <c r="D295" i="1"/>
  <c r="E423" i="4"/>
  <c r="E300" i="4"/>
  <c r="D296" i="1" s="1"/>
  <c r="E301" i="4"/>
  <c r="D297" i="1" s="1"/>
  <c r="F422" i="4"/>
  <c r="D643" i="4"/>
  <c r="C417" i="1"/>
  <c r="H529" i="1"/>
  <c r="G529" i="1"/>
  <c r="H303" i="1"/>
  <c r="G303" i="1"/>
  <c r="H1181" i="1"/>
  <c r="G1181" i="1"/>
  <c r="C295" i="1"/>
  <c r="F299" i="4"/>
  <c r="D423" i="4"/>
  <c r="D424" i="4" s="1"/>
  <c r="D301" i="4"/>
  <c r="K3" i="9"/>
  <c r="I9" i="3"/>
  <c r="I11" i="3" l="1"/>
  <c r="E299" i="9"/>
  <c r="B299" i="9" s="1"/>
  <c r="C419" i="1"/>
  <c r="H1180" i="1"/>
  <c r="G1180" i="1"/>
  <c r="H634" i="1"/>
  <c r="G634" i="1"/>
  <c r="G20" i="9"/>
  <c r="F423" i="4"/>
  <c r="C418" i="1"/>
  <c r="D425" i="4"/>
  <c r="D644" i="4"/>
  <c r="H417" i="1"/>
  <c r="G417" i="1"/>
  <c r="H295" i="1"/>
  <c r="G295" i="1"/>
  <c r="C637" i="1"/>
  <c r="D645" i="4"/>
  <c r="F643" i="4"/>
  <c r="H8" i="3"/>
  <c r="M3" i="9" s="1"/>
  <c r="G1011" i="1"/>
  <c r="H1011" i="1"/>
  <c r="H412" i="1"/>
  <c r="G412" i="1"/>
  <c r="G296" i="1"/>
  <c r="H296" i="1"/>
  <c r="H633" i="1"/>
  <c r="G633" i="1"/>
  <c r="F301" i="4"/>
  <c r="C297" i="1"/>
  <c r="H20" i="9"/>
  <c r="E424" i="4"/>
  <c r="D419" i="1" s="1"/>
  <c r="E644" i="4"/>
  <c r="E425" i="4"/>
  <c r="D420" i="1" s="1"/>
  <c r="D418" i="1"/>
  <c r="H413" i="1"/>
  <c r="G413" i="1"/>
  <c r="F300" i="4"/>
  <c r="C639" i="1" l="1"/>
  <c r="G418" i="1"/>
  <c r="H418" i="1"/>
  <c r="F425" i="4"/>
  <c r="C420" i="1"/>
  <c r="H297" i="1"/>
  <c r="G297" i="1"/>
  <c r="E646" i="4"/>
  <c r="D638" i="1"/>
  <c r="E645" i="4"/>
  <c r="G637" i="1"/>
  <c r="H637" i="1"/>
  <c r="H419" i="1"/>
  <c r="G419" i="1"/>
  <c r="H334" i="9"/>
  <c r="G334" i="9"/>
  <c r="F644" i="4"/>
  <c r="C638" i="1"/>
  <c r="D646" i="4"/>
  <c r="E20" i="9"/>
  <c r="B20" i="9" s="1"/>
  <c r="F424" i="4"/>
  <c r="E334" i="9" l="1"/>
  <c r="E298" i="9" s="1"/>
  <c r="I8" i="3" s="1"/>
  <c r="H638" i="1"/>
  <c r="G638" i="1"/>
  <c r="E649" i="4"/>
  <c r="D639" i="1"/>
  <c r="H420" i="1"/>
  <c r="G420" i="1"/>
  <c r="H639" i="1"/>
  <c r="E650" i="4"/>
  <c r="D640" i="1"/>
  <c r="F645" i="4"/>
  <c r="C640" i="1"/>
  <c r="D650" i="4"/>
  <c r="F646" i="4"/>
  <c r="D649" i="4"/>
  <c r="B334" i="9" l="1"/>
  <c r="H640" i="1"/>
  <c r="G640" i="1"/>
  <c r="F650" i="4"/>
  <c r="C644" i="1"/>
  <c r="H20" i="3"/>
  <c r="D644" i="1"/>
  <c r="I20" i="3"/>
  <c r="D643" i="1"/>
  <c r="H7" i="3" s="1"/>
  <c r="J3" i="9" s="1"/>
  <c r="L293" i="9" s="1"/>
  <c r="F293" i="9" s="1"/>
  <c r="I19" i="3"/>
  <c r="F649" i="4"/>
  <c r="H19" i="3"/>
  <c r="C643" i="1"/>
  <c r="G639" i="1"/>
  <c r="G297" i="9"/>
  <c r="E297" i="9" s="1"/>
  <c r="B297" i="9" s="1"/>
  <c r="H21" i="9" l="1"/>
  <c r="H17" i="9"/>
  <c r="H16" i="9"/>
  <c r="H15" i="9"/>
  <c r="I13" i="9"/>
  <c r="K11" i="9"/>
  <c r="J10" i="9"/>
  <c r="K8" i="9"/>
  <c r="J7" i="9"/>
  <c r="I6" i="9"/>
  <c r="H22" i="9"/>
  <c r="G295" i="9"/>
  <c r="G643" i="1"/>
  <c r="H643" i="1"/>
  <c r="H644" i="1"/>
  <c r="G644" i="1"/>
  <c r="G21" i="9"/>
  <c r="G17" i="9"/>
  <c r="G16" i="9"/>
  <c r="G15" i="9"/>
  <c r="K12" i="9"/>
  <c r="J11" i="9"/>
  <c r="K9" i="9"/>
  <c r="J8" i="9"/>
  <c r="I7" i="9"/>
  <c r="K5" i="9"/>
  <c r="G18" i="9"/>
  <c r="H295" i="9"/>
  <c r="J17" i="9"/>
  <c r="M16" i="9"/>
  <c r="M15" i="9"/>
  <c r="K13" i="9"/>
  <c r="J12" i="9"/>
  <c r="I11" i="9"/>
  <c r="J9" i="9"/>
  <c r="I8" i="9"/>
  <c r="K6" i="9"/>
  <c r="J5" i="9"/>
  <c r="H18" i="9"/>
  <c r="G22" i="9"/>
  <c r="I17" i="9"/>
  <c r="L16" i="9"/>
  <c r="L15" i="9"/>
  <c r="J13" i="9"/>
  <c r="I12" i="9"/>
  <c r="K10" i="9"/>
  <c r="I9" i="9"/>
  <c r="K7" i="9"/>
  <c r="J6" i="9"/>
  <c r="I5" i="9"/>
  <c r="B293" i="9"/>
  <c r="F23" i="9"/>
  <c r="F16" i="9" l="1"/>
  <c r="E21" i="9"/>
  <c r="B21" i="9" s="1"/>
  <c r="E15" i="9"/>
  <c r="E9" i="9"/>
  <c r="B9" i="9" s="1"/>
  <c r="F15" i="9"/>
  <c r="E16" i="9"/>
  <c r="E12" i="9"/>
  <c r="B12" i="9" s="1"/>
  <c r="E8" i="9"/>
  <c r="B8" i="9" s="1"/>
  <c r="E5" i="9"/>
  <c r="B5" i="9" s="1"/>
  <c r="E11" i="9"/>
  <c r="B11" i="9" s="1"/>
  <c r="E6" i="9"/>
  <c r="B6" i="9" s="1"/>
  <c r="E13" i="9"/>
  <c r="B13" i="9" s="1"/>
  <c r="E7" i="9"/>
  <c r="B7" i="9" s="1"/>
  <c r="E17" i="9"/>
  <c r="B17" i="9" s="1"/>
  <c r="E22" i="9"/>
  <c r="B22" i="9" s="1"/>
  <c r="E10" i="9"/>
  <c r="B10" i="9" s="1"/>
  <c r="E18" i="9"/>
  <c r="B18" i="9" s="1"/>
  <c r="E295" i="9"/>
  <c r="F14" i="9" l="1"/>
  <c r="F3" i="9" s="1"/>
  <c r="B16" i="9"/>
  <c r="B15" i="9"/>
  <c r="E4" i="9"/>
  <c r="E14" i="9"/>
  <c r="I13" i="3" s="1"/>
  <c r="E23" i="9"/>
  <c r="I7" i="3" s="1"/>
  <c r="B295" i="9"/>
  <c r="E3" i="9" l="1"/>
</calcChain>
</file>

<file path=xl/sharedStrings.xml><?xml version="1.0" encoding="utf-8"?>
<sst xmlns="http://schemas.openxmlformats.org/spreadsheetml/2006/main" count="4733" uniqueCount="3656">
  <si>
    <t>Obveznik:</t>
  </si>
  <si>
    <t>16875 - INDUSTRIJSKA STROJARSKA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</si>
  <si>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</si>
  <si>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</si>
  <si>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</si>
  <si>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</si>
  <si>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</si>
  <si>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</si>
  <si>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</si>
  <si>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</si>
  <si>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</si>
  <si>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</si>
  <si>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</si>
  <si>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</si>
  <si>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</si>
  <si>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</si>
  <si>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</si>
  <si>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</si>
  <si>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</si>
  <si>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</si>
  <si>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</si>
  <si>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</si>
  <si>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</si>
  <si>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</si>
  <si>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</si>
  <si>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</si>
  <si>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</si>
  <si>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</si>
  <si>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</si>
  <si>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</si>
  <si>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</si>
  <si>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</si>
  <si>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</si>
  <si>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</si>
  <si>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</si>
  <si>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</si>
  <si>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</si>
  <si>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</si>
  <si>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</si>
  <si>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</si>
  <si>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</si>
  <si>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</si>
  <si>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</si>
  <si>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</si>
  <si>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</si>
  <si>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</si>
  <si>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</si>
  <si>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</si>
  <si>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</si>
  <si>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</si>
  <si>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</si>
  <si>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</si>
  <si>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</si>
  <si>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</si>
  <si>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</si>
  <si>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</si>
  <si>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</si>
  <si>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</si>
  <si>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</si>
  <si>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</si>
  <si>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</si>
  <si>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</si>
  <si>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</si>
  <si>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</si>
  <si>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</si>
  <si>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</si>
  <si>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</si>
  <si>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</si>
  <si>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</si>
  <si>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</si>
  <si>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</si>
  <si>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</si>
  <si>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</si>
  <si>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</si>
  <si>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</si>
  <si>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</si>
  <si>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</si>
  <si>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</si>
  <si>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</si>
  <si>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</si>
  <si>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</si>
  <si>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</si>
  <si>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</si>
  <si>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</si>
  <si>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</si>
  <si>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</si>
  <si>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</si>
  <si>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</si>
  <si>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</si>
  <si>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</si>
  <si>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</si>
  <si>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</si>
  <si>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</si>
  <si>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</si>
  <si>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</si>
  <si>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</si>
  <si>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</si>
  <si>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</si>
  <si>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</si>
  <si>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</si>
  <si>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</si>
  <si>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</si>
  <si>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</si>
  <si>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</si>
  <si>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</si>
  <si>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</si>
  <si>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</si>
  <si>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</si>
  <si>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</si>
  <si>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</si>
  <si>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</si>
  <si>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</si>
  <si>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</si>
  <si>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</si>
  <si>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</si>
  <si>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</si>
  <si>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</si>
  <si>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</si>
  <si>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</si>
  <si>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</si>
  <si>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</si>
  <si>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</si>
  <si>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</si>
  <si>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</si>
  <si>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</si>
  <si>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</si>
  <si>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</si>
  <si>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</si>
  <si>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</si>
  <si>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</si>
  <si>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</si>
  <si>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</si>
  <si>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</si>
  <si>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</si>
  <si>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</si>
  <si>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</si>
  <si>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</si>
  <si>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</si>
  <si>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</si>
  <si>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</si>
  <si>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</si>
  <si>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</si>
  <si>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</si>
  <si>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</si>
  <si>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</si>
  <si>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</si>
  <si>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</si>
  <si>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</si>
  <si>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</si>
  <si>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</si>
  <si>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</si>
  <si>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</si>
  <si>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</si>
  <si>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</si>
  <si>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</si>
  <si>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</si>
  <si>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</si>
  <si>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</si>
  <si>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</si>
  <si>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</si>
  <si>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</si>
  <si>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</si>
  <si>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</si>
  <si>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</si>
  <si>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</si>
  <si>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</si>
  <si>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</si>
  <si>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</si>
  <si>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</si>
  <si>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</si>
  <si>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</si>
  <si>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</si>
  <si>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</si>
  <si>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</si>
  <si>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</si>
  <si>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</si>
  <si>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</si>
  <si>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</si>
  <si>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</si>
  <si>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</si>
  <si>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</si>
  <si>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</si>
  <si>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</si>
  <si>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</si>
  <si>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</si>
  <si>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</si>
  <si>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</si>
  <si>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</si>
  <si>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</si>
  <si>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</si>
  <si>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</si>
  <si>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</si>
  <si>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</si>
  <si>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</si>
  <si>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</si>
  <si>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</si>
  <si>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</si>
  <si>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</si>
  <si>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</si>
  <si>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</si>
  <si>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</si>
  <si>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</si>
  <si>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</si>
  <si>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</si>
  <si>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</si>
  <si>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</si>
  <si>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</si>
  <si>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</si>
  <si>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</si>
  <si>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</si>
  <si>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</si>
  <si>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</si>
  <si>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</si>
  <si>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</si>
  <si>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</si>
  <si>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</si>
  <si>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</si>
  <si>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</si>
  <si>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</si>
  <si>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</si>
  <si>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</si>
  <si>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</si>
  <si>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</si>
  <si>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</si>
  <si>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</si>
  <si>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</si>
  <si>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</si>
  <si>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</si>
  <si>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</si>
  <si>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</si>
  <si>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</si>
  <si>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</si>
  <si>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</si>
  <si>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</si>
  <si>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</si>
  <si>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</si>
  <si>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</si>
  <si>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</si>
  <si>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</si>
  <si>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</si>
  <si>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</si>
  <si>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</si>
  <si>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</si>
  <si>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</si>
  <si>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</si>
  <si>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</si>
  <si>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</si>
  <si>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</si>
  <si>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</si>
  <si>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</si>
  <si>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</si>
  <si>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</si>
  <si>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</si>
  <si>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</si>
  <si>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</si>
  <si>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</si>
  <si>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</si>
  <si>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</si>
  <si>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</si>
  <si>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</si>
  <si>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</si>
  <si>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</si>
  <si>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</si>
  <si>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</si>
  <si>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</si>
  <si>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</si>
  <si>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</si>
  <si>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</si>
  <si>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</si>
  <si>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</si>
  <si>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</si>
  <si>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</si>
  <si>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</si>
  <si>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</si>
  <si>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</si>
  <si>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</si>
  <si>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</si>
  <si>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</si>
  <si>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</si>
  <si>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</si>
  <si>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</si>
  <si>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</si>
  <si>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</si>
  <si>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</si>
  <si>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</si>
  <si>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</si>
  <si>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</si>
  <si>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</si>
  <si>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</si>
  <si>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</si>
  <si>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</si>
  <si>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</si>
  <si>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</si>
  <si>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</si>
  <si>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</si>
  <si>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</si>
  <si>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</si>
  <si>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</si>
  <si>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</si>
  <si>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</si>
  <si>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</si>
  <si>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</si>
  <si>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</si>
  <si>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</si>
  <si>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</si>
  <si>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</si>
  <si>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</si>
  <si>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</si>
  <si>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</si>
  <si>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</si>
  <si>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</si>
  <si>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</si>
  <si>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</si>
  <si>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</si>
  <si>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</si>
  <si>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</si>
  <si>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</si>
  <si>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</si>
  <si>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</si>
  <si>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</si>
  <si>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</si>
  <si>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</si>
  <si>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</si>
  <si>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</si>
  <si>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</si>
  <si>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</si>
  <si>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</si>
  <si>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</si>
  <si>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</si>
  <si>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</si>
  <si>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</si>
  <si>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</si>
  <si>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</si>
  <si>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</si>
  <si>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</si>
  <si>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</si>
  <si>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</si>
  <si>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</si>
  <si>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</si>
  <si>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</si>
  <si>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</si>
  <si>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</si>
  <si>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</si>
  <si>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</si>
  <si>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</si>
  <si>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</si>
  <si>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</si>
  <si>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</si>
  <si>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</si>
  <si>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</si>
  <si>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</si>
  <si>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</si>
  <si>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</si>
  <si>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</si>
  <si>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</si>
  <si>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</si>
  <si>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</si>
  <si>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</si>
  <si>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</si>
  <si>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</si>
  <si>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</si>
  <si>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</si>
  <si>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</si>
  <si>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</si>
  <si>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</si>
  <si>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</si>
  <si>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</si>
  <si>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</si>
  <si>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</si>
  <si>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</si>
  <si>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</si>
  <si>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</si>
  <si>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</si>
  <si>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</si>
  <si>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</si>
  <si>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</si>
  <si>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</si>
  <si>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</si>
  <si>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</si>
  <si>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</si>
  <si>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</si>
  <si>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</si>
  <si>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</si>
  <si>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</si>
  <si>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</si>
  <si>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</si>
  <si>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</si>
  <si>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</si>
  <si>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</si>
  <si>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</si>
  <si>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</si>
  <si>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</si>
  <si>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</si>
  <si>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</si>
  <si>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</si>
  <si>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</si>
  <si>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</si>
  <si>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</si>
  <si>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</si>
  <si>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</si>
  <si>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</si>
  <si>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</si>
  <si>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</si>
  <si>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</si>
  <si>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</si>
  <si>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</si>
  <si>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</si>
  <si>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</si>
  <si>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</si>
  <si>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</si>
  <si>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</si>
  <si>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</si>
  <si>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</si>
  <si>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</si>
  <si>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</si>
  <si>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</si>
  <si>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</si>
  <si>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</si>
  <si>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</si>
  <si>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</si>
  <si>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</si>
  <si>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</si>
  <si>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</si>
  <si>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</si>
  <si>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</si>
  <si>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</si>
  <si>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</si>
  <si>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</si>
  <si>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</si>
  <si>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</si>
  <si>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</si>
  <si>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</si>
  <si>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</si>
  <si>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</si>
  <si>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</si>
  <si>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</si>
  <si>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</si>
  <si>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</si>
  <si>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</si>
  <si>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</si>
  <si>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</si>
  <si>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</si>
  <si>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</si>
  <si>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</si>
  <si>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</si>
  <si>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</si>
  <si>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</si>
  <si>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</si>
  <si>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</si>
  <si>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</si>
  <si>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</si>
  <si>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</si>
  <si>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</si>
  <si>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</si>
  <si>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</si>
  <si>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</si>
  <si>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</si>
  <si>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</si>
  <si>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</si>
  <si>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</si>
  <si>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</si>
  <si>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</si>
  <si>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</si>
  <si>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</si>
  <si>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</si>
  <si>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</si>
  <si>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</si>
  <si>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</si>
  <si>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</si>
  <si>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</si>
  <si>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</si>
  <si>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</si>
  <si>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</si>
  <si>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</si>
  <si>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</si>
  <si>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</si>
  <si>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</si>
  <si>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</si>
  <si>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</si>
  <si>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</si>
  <si>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</si>
  <si>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</si>
  <si>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</si>
  <si>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</si>
  <si>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</si>
  <si>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</si>
  <si>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</si>
  <si>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</si>
  <si>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</si>
  <si>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</si>
  <si>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</si>
  <si>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</si>
  <si>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</si>
  <si>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</si>
  <si>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</si>
  <si>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</si>
  <si>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</si>
  <si>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</si>
  <si>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</si>
  <si>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</si>
  <si>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</si>
  <si>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</si>
  <si>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</si>
  <si>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</si>
  <si>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</si>
  <si>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</si>
  <si>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</si>
  <si>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</si>
  <si>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</si>
  <si>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</si>
  <si>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</si>
  <si>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</si>
  <si>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</si>
  <si>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</si>
  <si>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</si>
  <si>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</si>
  <si>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</si>
  <si>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</si>
  <si>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</si>
  <si>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</si>
  <si>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</si>
  <si>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</si>
  <si>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</si>
  <si>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</si>
  <si>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</si>
  <si>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</si>
  <si>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</si>
  <si>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</si>
  <si>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</si>
  <si>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</si>
  <si>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</si>
  <si>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</si>
  <si>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</si>
  <si>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</si>
  <si>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</si>
  <si>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</si>
  <si>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</si>
  <si>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</si>
  <si>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</si>
  <si>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</si>
  <si>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</si>
  <si>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</si>
  <si>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</si>
  <si>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</si>
  <si>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</si>
  <si>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</si>
  <si>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</si>
  <si>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</si>
  <si>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</si>
  <si>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</si>
  <si>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</si>
  <si>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</si>
  <si>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</si>
  <si>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</si>
  <si>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</si>
  <si>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</si>
  <si>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</si>
  <si>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</si>
  <si>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</si>
  <si>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</si>
  <si>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</si>
  <si>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</si>
  <si>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</si>
  <si>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</si>
  <si>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</si>
  <si>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</si>
  <si>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</si>
  <si>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</si>
  <si>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</si>
  <si>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</si>
  <si>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</si>
  <si>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</si>
  <si>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</si>
  <si>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</si>
  <si>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</si>
  <si>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</si>
  <si>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</si>
  <si>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</si>
  <si>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</si>
  <si>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</si>
  <si>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</si>
  <si>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</si>
  <si>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</si>
  <si>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</si>
  <si>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</si>
  <si>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</si>
  <si>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</si>
  <si>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</si>
  <si>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</si>
  <si>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</si>
  <si>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</si>
  <si>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</si>
  <si>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</si>
  <si>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</si>
  <si>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</si>
  <si>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</si>
  <si>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</si>
  <si>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</si>
  <si>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</si>
  <si>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</si>
  <si>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</si>
  <si>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</si>
  <si>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</si>
  <si>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</si>
  <si>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</si>
  <si>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</si>
  <si>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</si>
  <si>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</si>
  <si>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</si>
  <si>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</si>
  <si>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</si>
  <si>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</si>
  <si>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</si>
  <si>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</si>
  <si>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</si>
  <si>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</si>
  <si>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</si>
  <si>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</si>
  <si>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</si>
  <si>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</si>
  <si>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</si>
  <si>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</si>
  <si>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</si>
  <si>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</si>
  <si>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</si>
  <si>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</si>
  <si>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</si>
  <si>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</si>
  <si>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</si>
  <si>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</si>
  <si>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</si>
  <si>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</si>
  <si>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</si>
  <si>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</si>
  <si>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</si>
  <si>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</si>
  <si>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</si>
  <si>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</si>
  <si>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</si>
  <si>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</si>
  <si>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</si>
  <si>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</si>
  <si>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</si>
  <si>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</si>
  <si>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</si>
  <si>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</si>
  <si>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</si>
  <si>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</si>
  <si>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</si>
  <si>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</si>
  <si>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</si>
  <si>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</si>
  <si>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</si>
  <si>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</si>
  <si>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</si>
  <si>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</si>
  <si>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</si>
  <si>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</si>
  <si>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</si>
  <si>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</si>
  <si>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</si>
  <si>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</si>
  <si>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</si>
  <si>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</si>
  <si>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</si>
  <si>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</si>
  <si>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</si>
  <si>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</si>
  <si>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</si>
  <si>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</si>
  <si>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</si>
  <si>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</si>
  <si>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</si>
  <si>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</si>
  <si>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</si>
  <si>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</si>
  <si>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</si>
  <si>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</si>
  <si>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</si>
  <si>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</si>
  <si>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</si>
  <si>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</si>
  <si>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</si>
  <si>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</si>
  <si>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</si>
  <si>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</si>
  <si>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</si>
  <si>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</si>
  <si>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</si>
  <si>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</si>
  <si>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</si>
  <si>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</si>
  <si>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</si>
  <si>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</si>
  <si>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</si>
  <si>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</si>
  <si>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</si>
  <si>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</si>
  <si>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</si>
  <si>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</si>
  <si>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</si>
  <si>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</si>
  <si>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</si>
  <si>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</si>
  <si>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</si>
  <si>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</si>
  <si>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</si>
  <si>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</si>
  <si>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</si>
  <si>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</si>
  <si>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</si>
  <si>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</si>
  <si>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</si>
  <si>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</si>
  <si>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</si>
  <si>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</si>
  <si>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</si>
  <si>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</si>
  <si>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</si>
  <si>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</si>
  <si>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</si>
  <si>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</si>
  <si>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</si>
  <si>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</si>
  <si>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</si>
  <si>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</si>
  <si>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</si>
  <si>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</si>
  <si>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</si>
  <si>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</si>
  <si>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</si>
  <si>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</si>
  <si>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</si>
  <si>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</si>
  <si>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</si>
  <si>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</si>
  <si>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</si>
  <si>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</si>
  <si>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</si>
  <si>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</si>
  <si>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</si>
  <si>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</si>
  <si>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</si>
  <si>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</si>
  <si>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</si>
  <si>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</si>
  <si>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</si>
  <si>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</si>
  <si>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</si>
  <si>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</si>
  <si>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</si>
  <si>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</si>
  <si>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</si>
  <si>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</si>
  <si>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</si>
  <si>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</si>
  <si>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</si>
  <si>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</si>
  <si>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</si>
  <si>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</si>
  <si>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</si>
  <si>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</si>
  <si>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</si>
  <si>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</si>
  <si>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</si>
  <si>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</si>
  <si>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</si>
  <si>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</si>
  <si>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</si>
  <si>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</si>
  <si>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</si>
  <si>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</si>
  <si>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</si>
  <si>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</si>
  <si>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</si>
  <si>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</si>
  <si>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</si>
  <si>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</si>
  <si>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</si>
  <si>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</si>
  <si>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</si>
  <si>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</si>
  <si>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</si>
  <si>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</si>
  <si>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</si>
  <si>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</si>
  <si>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</si>
  <si>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</si>
  <si>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</si>
  <si>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</si>
  <si>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</si>
  <si>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</si>
  <si>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</si>
  <si>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</si>
  <si>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</si>
  <si>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</si>
  <si>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</si>
  <si>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</si>
  <si>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</si>
  <si>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</si>
  <si>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</si>
  <si>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</si>
  <si>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</si>
  <si>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</si>
  <si>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</si>
  <si>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</si>
  <si>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</si>
  <si>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</si>
  <si>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</si>
  <si>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</si>
  <si>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</si>
  <si>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</si>
  <si>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</si>
  <si>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</si>
  <si>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</si>
  <si>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</si>
  <si>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</si>
  <si>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</si>
  <si>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</si>
  <si>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</si>
  <si>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</si>
  <si>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</si>
  <si>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</si>
  <si>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</si>
  <si>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</si>
  <si>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</si>
  <si>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</si>
  <si>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</si>
  <si>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</si>
  <si>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</si>
  <si>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</si>
  <si>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</si>
  <si>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</si>
  <si>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</si>
  <si>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</si>
  <si>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</si>
  <si>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</si>
  <si>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</si>
  <si>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</si>
  <si>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</si>
  <si>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</si>
  <si>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</si>
  <si>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</si>
  <si>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</si>
  <si>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</si>
  <si>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</si>
  <si>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</si>
  <si>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</si>
  <si>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</si>
  <si>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</si>
  <si>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</si>
  <si>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</si>
  <si>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</si>
  <si>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</si>
  <si>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</si>
  <si>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</si>
  <si>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</si>
  <si>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</si>
  <si>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</si>
  <si>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</si>
  <si>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</si>
  <si>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</si>
  <si>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</si>
  <si>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</si>
  <si>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</si>
  <si>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</si>
  <si>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</si>
  <si>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</si>
  <si>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</si>
  <si>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</si>
  <si>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</si>
  <si>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</si>
  <si>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</si>
  <si>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</si>
  <si>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</si>
  <si>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</si>
  <si>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</si>
  <si>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</si>
  <si>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</si>
  <si>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</si>
  <si>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</si>
  <si>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</si>
  <si>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</si>
  <si>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</si>
  <si>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</si>
  <si>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</si>
  <si>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</si>
  <si>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</si>
  <si>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</si>
  <si>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</si>
  <si>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</si>
  <si>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</si>
  <si>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</si>
  <si>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</si>
  <si>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</si>
  <si>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</si>
  <si>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</si>
  <si>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</si>
  <si>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</si>
  <si>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</si>
  <si>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</si>
  <si>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</si>
  <si>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</si>
  <si>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</si>
  <si>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</si>
  <si>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</si>
  <si>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</si>
  <si>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</si>
  <si>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</si>
  <si>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</si>
  <si>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</si>
  <si>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</si>
  <si>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</si>
  <si>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</si>
  <si>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</si>
  <si>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</si>
  <si>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</si>
  <si>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</si>
  <si>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</si>
  <si>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</si>
  <si>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</si>
  <si>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</si>
  <si>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</si>
  <si>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</si>
  <si>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</si>
  <si>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</si>
  <si>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</si>
  <si>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</si>
  <si>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</si>
  <si>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</si>
  <si>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</si>
  <si>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</si>
  <si>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</si>
  <si>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</si>
  <si>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</si>
  <si>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</si>
  <si>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</si>
  <si>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</si>
  <si>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</si>
  <si>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</si>
  <si>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</si>
  <si>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</si>
  <si>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</si>
  <si>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</si>
  <si>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</si>
  <si>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</si>
  <si>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</si>
  <si>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</si>
  <si>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</si>
  <si>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</si>
  <si>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</si>
  <si>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</si>
  <si>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</si>
  <si>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</si>
  <si>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</si>
  <si>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</si>
  <si>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</si>
  <si>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</si>
  <si>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</si>
  <si>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</si>
  <si>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</si>
  <si>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</si>
  <si>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</si>
  <si>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</si>
  <si>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</si>
  <si>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</si>
  <si>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</si>
  <si>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</si>
  <si>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</si>
  <si>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</si>
  <si>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</si>
  <si>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</si>
  <si>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</si>
  <si>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</si>
  <si>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</si>
  <si>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</si>
  <si>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</si>
  <si>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</si>
  <si>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</si>
  <si>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</si>
  <si>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</si>
  <si>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</si>
  <si>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</si>
  <si>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</si>
  <si>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</si>
  <si>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</si>
  <si>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</si>
  <si>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</si>
  <si>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</si>
  <si>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</si>
  <si>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</si>
  <si>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</si>
  <si>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</si>
  <si>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</si>
  <si>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</si>
  <si>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</si>
  <si>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</si>
  <si>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</si>
  <si>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</si>
  <si>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</si>
  <si>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</si>
  <si>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</si>
  <si>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</si>
  <si>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</si>
  <si>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</si>
  <si>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</si>
  <si>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</si>
  <si>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</si>
  <si>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</si>
  <si>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</si>
  <si>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</si>
  <si>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</si>
  <si>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</si>
  <si>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</si>
  <si>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</si>
  <si>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</si>
  <si>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</si>
  <si>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</si>
  <si>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</si>
  <si>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</si>
  <si>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</si>
  <si>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</si>
  <si>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</si>
  <si>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</si>
  <si>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</si>
  <si>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</si>
  <si>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</si>
  <si>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</si>
  <si>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</si>
  <si>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</si>
  <si>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</si>
  <si>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</si>
  <si>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</si>
  <si>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</si>
  <si>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</si>
  <si>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</si>
  <si>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</si>
  <si>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</si>
  <si>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</si>
  <si>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</si>
  <si>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</si>
  <si>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</si>
  <si>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</si>
  <si>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</si>
  <si>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</si>
  <si>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</si>
  <si>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</si>
  <si>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</si>
  <si>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</si>
  <si>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</si>
  <si>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</si>
  <si>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</si>
  <si>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</si>
  <si>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</si>
  <si>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</si>
  <si>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</si>
  <si>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</si>
  <si>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</si>
  <si>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</si>
  <si>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</si>
  <si>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</si>
  <si>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</si>
  <si>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</si>
  <si>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</si>
  <si>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</si>
  <si>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</si>
  <si>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</si>
  <si>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</si>
  <si>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</si>
  <si>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</si>
  <si>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</si>
  <si>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</si>
  <si>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</si>
  <si>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</si>
  <si>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</si>
  <si>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</si>
  <si>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</si>
  <si>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</si>
  <si>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</si>
  <si>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</si>
  <si>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</si>
  <si>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</si>
  <si>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</si>
  <si>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</si>
  <si>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</si>
  <si>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</si>
  <si>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</si>
  <si>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</si>
  <si>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</si>
  <si>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</si>
  <si>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</si>
  <si>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</si>
  <si>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</si>
  <si>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</si>
  <si>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</si>
  <si>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</si>
  <si>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</si>
  <si>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</si>
  <si>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</si>
  <si>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</si>
  <si>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</si>
  <si>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</si>
  <si>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</si>
  <si>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</si>
  <si>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</si>
  <si>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</si>
  <si>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</si>
  <si>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</si>
  <si>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</si>
  <si>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</si>
  <si>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</si>
  <si>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</si>
  <si>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</si>
  <si>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</si>
  <si>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</si>
  <si>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</si>
  <si>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</si>
  <si>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</si>
  <si>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</si>
  <si>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</si>
  <si>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</si>
  <si>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</si>
  <si>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</si>
  <si>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</si>
  <si>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</si>
  <si>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</si>
  <si>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</si>
  <si>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</si>
  <si>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</si>
  <si>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</si>
  <si>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</si>
  <si>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</si>
  <si>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</si>
  <si>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</si>
  <si>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</si>
  <si>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</si>
  <si>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</si>
  <si>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</si>
  <si>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</si>
  <si>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</si>
  <si>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</si>
  <si>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</si>
  <si>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</si>
  <si>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</si>
  <si>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</si>
  <si>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</si>
  <si>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</si>
  <si>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</si>
  <si>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</si>
  <si>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</si>
  <si>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</si>
  <si>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</si>
  <si>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</si>
  <si>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</si>
  <si>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</si>
  <si>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</si>
  <si>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</si>
  <si>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</si>
  <si>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</si>
  <si>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</si>
  <si>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</si>
  <si>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</si>
  <si>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</si>
  <si>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</si>
  <si>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</si>
  <si>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</si>
  <si>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</si>
  <si>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</si>
  <si>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</si>
  <si>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</si>
  <si>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</si>
  <si>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</si>
  <si>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</si>
  <si>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</si>
  <si>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</si>
  <si>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</si>
  <si>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</si>
  <si>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</si>
  <si>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</si>
  <si>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</si>
  <si>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</si>
  <si>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</si>
  <si>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</si>
  <si>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</si>
  <si>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</si>
  <si>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</si>
  <si>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</si>
  <si>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</si>
  <si>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</si>
  <si>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</si>
  <si>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</si>
  <si>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</si>
  <si>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</si>
  <si>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</si>
  <si>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</si>
  <si>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</si>
  <si>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</si>
  <si>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</si>
  <si>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</si>
  <si>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</si>
  <si>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</si>
  <si>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</si>
  <si>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</si>
  <si>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</si>
  <si>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</si>
  <si>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</si>
  <si>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</si>
  <si>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</si>
  <si>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</si>
  <si>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</si>
  <si>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</si>
  <si>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</si>
  <si>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</si>
  <si>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</si>
  <si>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</si>
  <si>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</si>
  <si>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</si>
  <si>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</si>
  <si>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</si>
  <si>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</si>
  <si>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</si>
  <si>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</si>
  <si>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</si>
  <si>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</si>
  <si>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</si>
  <si>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</si>
  <si>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</si>
  <si>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</si>
  <si>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</si>
  <si>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</si>
  <si>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</si>
  <si>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</si>
  <si>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</si>
  <si>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</si>
  <si>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</si>
  <si>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</si>
  <si>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</si>
  <si>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</si>
  <si>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</si>
  <si>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</si>
  <si>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</si>
  <si>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</si>
  <si>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</si>
  <si>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</si>
  <si>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</si>
  <si>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</si>
  <si>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</si>
  <si>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</si>
  <si>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</si>
  <si>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</si>
  <si>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</si>
  <si>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</si>
  <si>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</si>
  <si>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</si>
  <si>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</si>
  <si>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</si>
  <si>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</si>
  <si>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</si>
  <si>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</si>
  <si>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</si>
  <si>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</si>
  <si>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</si>
  <si>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</si>
  <si>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</si>
  <si>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</si>
  <si>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</si>
  <si>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</si>
  <si>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</si>
  <si>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</si>
  <si>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</si>
  <si>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</si>
  <si>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</si>
  <si>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</si>
  <si>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</si>
  <si>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</si>
  <si>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</si>
  <si>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</si>
  <si>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</si>
  <si>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</si>
  <si>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</si>
  <si>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</si>
  <si>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</si>
  <si>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</si>
  <si>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</si>
  <si>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</si>
  <si>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</si>
  <si>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</si>
  <si>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</si>
  <si>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</si>
  <si>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</si>
  <si>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</si>
  <si>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</si>
  <si>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</si>
  <si>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</si>
  <si>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</si>
  <si>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</si>
  <si>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</si>
  <si>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</si>
  <si>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</si>
  <si>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</si>
  <si>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</si>
  <si>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</si>
  <si>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</si>
  <si>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</si>
  <si>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</si>
  <si>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</si>
  <si>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</si>
  <si>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</si>
  <si>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</si>
  <si>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</si>
  <si>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</si>
  <si>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</si>
  <si>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</si>
  <si>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</si>
  <si>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</si>
  <si>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</si>
  <si>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</si>
  <si>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</si>
  <si>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</si>
  <si>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</si>
  <si>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</si>
  <si>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</si>
  <si>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</si>
  <si>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</si>
  <si>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</si>
  <si>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</si>
  <si>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</si>
  <si>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</si>
  <si>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</si>
  <si>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</si>
  <si>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</si>
  <si>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</si>
  <si>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</si>
  <si>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</si>
  <si>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</si>
  <si>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</si>
  <si>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</si>
  <si>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</si>
  <si>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</si>
  <si>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</si>
  <si>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</si>
  <si>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</si>
  <si>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</si>
  <si>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</si>
  <si>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</si>
  <si>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</si>
  <si>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</si>
  <si>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</si>
  <si>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</si>
  <si>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</si>
  <si>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</si>
  <si>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</si>
  <si>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</si>
  <si>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</si>
  <si>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</si>
  <si>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</si>
  <si>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</si>
  <si>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</si>
  <si>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</si>
  <si>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</si>
  <si>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</si>
  <si>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</si>
  <si>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</si>
  <si>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</si>
  <si>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</si>
  <si>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</si>
  <si>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</si>
  <si>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</si>
  <si>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</si>
  <si>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</si>
  <si>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</si>
  <si>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</si>
  <si>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</si>
  <si>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</si>
  <si>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</si>
  <si>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</si>
  <si>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</si>
  <si>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</si>
  <si>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</si>
  <si>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</si>
  <si>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</si>
  <si>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</si>
  <si>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</si>
  <si>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</si>
  <si>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</si>
  <si>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</si>
  <si>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</si>
  <si>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</si>
  <si>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</si>
  <si>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</si>
  <si>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</si>
  <si>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</si>
  <si>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</si>
  <si>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</si>
  <si>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</si>
  <si>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</si>
  <si>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</si>
  <si>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</si>
  <si>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</si>
  <si>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</si>
  <si>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</si>
  <si>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</si>
  <si>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</si>
  <si>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</si>
  <si>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</si>
  <si>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</si>
  <si>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</si>
  <si>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</si>
  <si>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</si>
  <si>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</si>
  <si>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</si>
  <si>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</si>
  <si>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</si>
  <si>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</si>
  <si>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</si>
  <si>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</si>
  <si>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</si>
  <si>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</si>
  <si>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</si>
  <si>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</si>
  <si>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</si>
  <si>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</si>
  <si>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</si>
  <si>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</si>
  <si>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</si>
  <si>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</si>
  <si>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</si>
  <si>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</si>
  <si>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</si>
  <si>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</si>
  <si>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</si>
  <si>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</si>
  <si>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</si>
  <si>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</si>
  <si>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</si>
  <si>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</si>
  <si>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</si>
  <si>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</si>
  <si>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</si>
  <si>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</si>
  <si>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</si>
  <si>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</si>
  <si>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</si>
  <si>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</si>
  <si>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</si>
  <si>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</si>
  <si>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</si>
  <si>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</si>
  <si>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</si>
  <si>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</si>
  <si>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</si>
  <si>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</si>
  <si>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</si>
  <si>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</si>
  <si>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</si>
  <si>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</si>
  <si>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</si>
  <si>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</si>
  <si>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</si>
  <si>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</si>
  <si>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</si>
  <si>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</si>
  <si>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</si>
  <si>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</si>
  <si>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</si>
  <si>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</si>
  <si>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</si>
  <si>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</si>
  <si>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</si>
  <si>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</si>
  <si>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</si>
  <si>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</si>
  <si>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</si>
  <si>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</si>
  <si>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</si>
  <si>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</si>
  <si>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</si>
  <si>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</si>
  <si>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</si>
  <si>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</si>
  <si>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</si>
  <si>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</si>
  <si>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</si>
  <si>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</si>
  <si>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</si>
  <si>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</si>
  <si>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</si>
  <si>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</si>
  <si>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</si>
  <si>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</si>
  <si>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</si>
  <si>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</si>
  <si>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</si>
  <si>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</si>
  <si>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</si>
  <si>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</si>
  <si>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</si>
  <si>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</si>
  <si>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</si>
  <si>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</si>
  <si>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</si>
  <si>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</si>
  <si>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</si>
  <si>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</si>
  <si>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</si>
  <si>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</si>
  <si>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</si>
  <si>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</si>
  <si>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</si>
  <si>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</si>
  <si>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</si>
  <si>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</si>
  <si>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</si>
  <si>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</si>
  <si>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</si>
  <si>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</si>
  <si>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</si>
  <si>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</si>
  <si>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</si>
  <si>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</si>
  <si>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</si>
  <si>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</si>
  <si>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</si>
  <si>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</si>
  <si>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</si>
  <si>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</si>
  <si>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</si>
  <si>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</si>
  <si>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</si>
  <si>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</si>
  <si>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</si>
  <si>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</si>
  <si>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</si>
  <si>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</si>
  <si>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</si>
  <si>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</si>
  <si>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</si>
  <si>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</si>
  <si>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</si>
  <si>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</si>
  <si>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</si>
  <si>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</si>
  <si>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</si>
  <si>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</si>
  <si>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</si>
  <si>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</si>
  <si>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</si>
  <si>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</si>
  <si>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</si>
  <si>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</si>
  <si>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</si>
  <si>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</si>
  <si>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</si>
  <si>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</si>
  <si>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</si>
  <si>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</si>
  <si>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</si>
  <si>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</si>
  <si>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</si>
  <si>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</si>
  <si>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</si>
  <si>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</si>
  <si>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</si>
  <si>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</si>
  <si>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</si>
  <si>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</si>
  <si>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</si>
  <si>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</si>
  <si>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</si>
  <si>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</si>
  <si>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</si>
  <si>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</si>
  <si>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</si>
  <si>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</si>
  <si>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</si>
  <si>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</si>
  <si>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</si>
  <si>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</si>
  <si>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</si>
  <si>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</si>
  <si>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</si>
  <si>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</si>
  <si>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</si>
  <si>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</si>
  <si>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</si>
  <si>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</si>
  <si>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</si>
  <si>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</si>
  <si>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</si>
  <si>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</si>
  <si>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</si>
  <si>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</si>
  <si>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</si>
  <si>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</si>
  <si>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</si>
  <si>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</si>
  <si>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</si>
  <si>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</si>
  <si>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</si>
  <si>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</si>
  <si>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</si>
  <si>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</si>
  <si>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</si>
  <si>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</si>
  <si>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</si>
  <si>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</si>
  <si>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</si>
  <si>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</si>
  <si>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</si>
  <si>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</si>
  <si>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</si>
  <si>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</si>
  <si>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</si>
  <si>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</si>
  <si>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</si>
  <si>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</si>
  <si>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</si>
  <si>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</si>
  <si>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</si>
  <si>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</si>
  <si>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</si>
  <si>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</si>
  <si>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</si>
  <si>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</si>
  <si>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</si>
  <si>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</si>
  <si>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</si>
  <si>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</si>
  <si>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</si>
  <si>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</si>
  <si>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</si>
  <si>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</si>
  <si>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</si>
  <si>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</si>
  <si>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</si>
  <si>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</si>
  <si>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</si>
  <si>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</si>
  <si>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</si>
  <si>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</si>
  <si>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</si>
  <si>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</si>
  <si>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</si>
  <si>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</si>
  <si>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</si>
  <si>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</si>
  <si>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</si>
  <si>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</si>
  <si>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</si>
  <si>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</si>
  <si>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</si>
  <si>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</si>
  <si>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</si>
  <si>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</si>
  <si>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</si>
  <si>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</si>
  <si>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</si>
  <si>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</si>
  <si>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</si>
  <si>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</si>
  <si>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</si>
  <si>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</si>
  <si>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</si>
  <si>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</si>
  <si>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</si>
  <si>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</si>
  <si>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</si>
  <si>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</si>
  <si>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</si>
  <si>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</si>
  <si>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</si>
  <si>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</si>
  <si>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</si>
  <si>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</si>
  <si>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</si>
  <si>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</si>
  <si>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</si>
  <si>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</si>
  <si>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</si>
  <si>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</si>
  <si>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</si>
  <si>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</si>
  <si>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</si>
  <si>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</si>
  <si>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</si>
  <si>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</si>
  <si>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</si>
  <si>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</si>
  <si>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</si>
  <si>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</si>
  <si>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</si>
  <si>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</si>
  <si>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</si>
  <si>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</si>
  <si>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</si>
  <si>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</si>
  <si>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</si>
  <si>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</si>
  <si>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</si>
  <si>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</si>
  <si>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</si>
  <si>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</si>
  <si>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</si>
  <si>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</si>
  <si>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</si>
  <si>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</si>
  <si>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</si>
  <si>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</si>
  <si>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</si>
  <si>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</si>
  <si>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</si>
  <si>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</si>
  <si>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</si>
  <si>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</si>
  <si>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</si>
  <si>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</si>
  <si>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</si>
  <si>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</si>
  <si>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</si>
  <si>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</si>
  <si>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</si>
  <si>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</si>
  <si>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</si>
  <si>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</si>
  <si>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</si>
  <si>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</si>
  <si>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</si>
  <si>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</si>
  <si>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</si>
  <si>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</si>
  <si>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</si>
  <si>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</si>
  <si>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</si>
  <si>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</si>
  <si>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</si>
  <si>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</si>
  <si>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</si>
  <si>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</si>
  <si>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</si>
  <si>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</si>
  <si>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</si>
  <si>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</si>
  <si>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</si>
  <si>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</si>
  <si>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</si>
  <si>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</si>
  <si>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</si>
  <si>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</si>
  <si>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</si>
  <si>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</si>
  <si>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</si>
  <si>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</si>
  <si>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</si>
  <si>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</si>
  <si>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</si>
  <si>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</si>
  <si>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</si>
  <si>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</si>
  <si>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</si>
  <si>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</si>
  <si>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</si>
  <si>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</si>
  <si>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</si>
  <si>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</si>
  <si>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</si>
  <si>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</si>
  <si>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</si>
  <si>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</si>
  <si>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</si>
  <si>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</si>
  <si>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</si>
  <si>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</si>
  <si>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</si>
  <si>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</si>
  <si>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</si>
  <si>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</si>
  <si>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</si>
  <si>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</si>
  <si>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</si>
  <si>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</si>
  <si>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</si>
  <si>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</si>
  <si>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</si>
  <si>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</si>
  <si>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</si>
  <si>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</si>
  <si>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</si>
  <si>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</si>
  <si>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</si>
  <si>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</si>
  <si>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</si>
  <si>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</si>
  <si>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</si>
  <si>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</si>
  <si>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</si>
  <si>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</si>
  <si>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</si>
  <si>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</si>
  <si>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</si>
  <si>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</si>
  <si>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</si>
  <si>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</si>
  <si>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</si>
  <si>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</si>
  <si>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</si>
  <si>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</si>
  <si>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</si>
  <si>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</si>
  <si>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</si>
  <si>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</si>
  <si>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</si>
  <si>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</si>
  <si>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</si>
  <si>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</si>
  <si>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</si>
  <si>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</si>
  <si>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</si>
  <si>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</si>
  <si>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</si>
  <si>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</si>
  <si>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</si>
  <si>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</si>
  <si>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</si>
  <si>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</si>
  <si>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</si>
  <si>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</si>
  <si>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</si>
  <si>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</si>
  <si>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</si>
  <si>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</si>
  <si>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</si>
  <si>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</si>
  <si>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</si>
  <si>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</si>
  <si>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</si>
  <si>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</si>
  <si>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</si>
  <si>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</si>
  <si>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</si>
  <si>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</si>
  <si>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</si>
  <si>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</si>
  <si>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</si>
  <si>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</si>
  <si>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</si>
  <si>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</si>
  <si>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</si>
  <si>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</si>
  <si>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</si>
  <si>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</si>
  <si>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</si>
  <si>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</si>
  <si>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</si>
  <si>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</si>
  <si>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</si>
  <si>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</si>
  <si>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</si>
  <si>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</si>
  <si>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</si>
  <si>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</si>
  <si>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</si>
  <si>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</si>
  <si>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</si>
  <si>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</si>
  <si>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</si>
  <si>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</si>
  <si>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</si>
  <si>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</si>
  <si>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</si>
  <si>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</si>
  <si>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</si>
  <si>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</si>
  <si>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</si>
  <si>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</si>
  <si>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</si>
  <si>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</si>
  <si>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</si>
  <si>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</si>
  <si>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</si>
  <si>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</si>
  <si>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</si>
  <si>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</si>
  <si>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</si>
  <si>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</si>
  <si>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</si>
  <si>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</si>
  <si>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</si>
  <si>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</si>
  <si>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</si>
  <si>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</si>
  <si>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</si>
  <si>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</si>
  <si>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</si>
  <si>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</si>
  <si>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</si>
  <si>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</si>
  <si>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</si>
  <si>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</si>
  <si>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</si>
  <si>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</si>
  <si>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</si>
  <si>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</si>
  <si>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</si>
  <si>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</si>
  <si>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</si>
  <si>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</si>
  <si>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</si>
  <si>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</si>
  <si>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</si>
  <si>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</si>
  <si>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</si>
  <si>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</si>
  <si>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</si>
  <si>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</si>
  <si>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</si>
  <si>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</si>
  <si>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</si>
  <si>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</si>
  <si>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</si>
  <si>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</si>
  <si>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</si>
  <si>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</si>
  <si>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</si>
  <si>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</si>
  <si>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</si>
  <si>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</si>
  <si>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</si>
  <si>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</si>
  <si>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</si>
  <si>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</si>
  <si>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</si>
  <si>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</si>
  <si>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</si>
  <si>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</si>
  <si>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</si>
  <si>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</si>
  <si>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</si>
  <si>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</si>
  <si>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</si>
  <si>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</si>
  <si>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</si>
  <si>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</si>
  <si>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</si>
  <si>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</si>
  <si>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</si>
  <si>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</si>
  <si>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</si>
  <si>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</si>
  <si>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</si>
  <si>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</si>
  <si>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</si>
  <si>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</si>
  <si>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</si>
  <si>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</si>
  <si>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</si>
  <si>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</si>
  <si>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</si>
  <si>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</si>
  <si>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</si>
  <si>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</si>
  <si>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</si>
  <si>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</si>
  <si>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</si>
  <si>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</si>
  <si>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</si>
  <si>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</si>
  <si>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</si>
  <si>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</si>
  <si>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</si>
  <si>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</si>
  <si>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</si>
  <si>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</si>
  <si>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</si>
  <si>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</si>
  <si>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</si>
  <si>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</si>
  <si>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</si>
  <si>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</si>
  <si>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INDUSTRIJSKA STROJARSKA ŠKOLA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</si>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</sst>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2392379.21</v>
      </c>
      <c r="D2" s="7">
        <f>'PR-RAS'!E6</f>
        <v>2620765.4700000007</v>
      </c>
      <c r="E2" s="7">
        <v>0</v>
      </c>
      <c r="F2" s="7">
        <v>0</v>
      </c>
      <c r="G2" s="8">
        <f t="shared" ref="G2:G274" si="0">(B2/1000)*(C2*1+D2*2)</f>
        <v>7633.9101500000015</v>
      </c>
      <c r="H2" s="8">
        <f t="shared" ref="H2:H274" si="1">ABS(C2-ROUND(C2,0))+ABS(D2-ROUND(D2,0))</f>
        <v>0.68000000063329935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1928560.75</v>
      </c>
      <c r="D45" s="2">
        <f>'PR-RAS'!E49</f>
        <v>2141232.0300000003</v>
      </c>
      <c r="E45" s="2">
        <v>0</v>
      </c>
      <c r="F45" s="2">
        <v>0</v>
      </c>
      <c r="G45" s="3">
        <f t="shared" si="0"/>
        <v>273285.09164</v>
      </c>
      <c r="H45" s="3">
        <f t="shared" si="1"/>
        <v>0.28000000026077032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1829372.16</v>
      </c>
      <c r="D64" s="2">
        <f>'PR-RAS'!E68</f>
        <v>2056357.9</v>
      </c>
      <c r="E64" s="2">
        <v>0</v>
      </c>
      <c r="F64" s="2">
        <v>0</v>
      </c>
      <c r="G64" s="3">
        <f t="shared" si="0"/>
        <v>374351.54148000001</v>
      </c>
      <c r="H64" s="3">
        <f t="shared" si="1"/>
        <v>0.26000000000931323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1828565.16</v>
      </c>
      <c r="D65" s="2">
        <f>'PR-RAS'!E69</f>
        <v>2055607.9</v>
      </c>
      <c r="E65" s="2">
        <v>0</v>
      </c>
      <c r="F65" s="2">
        <v>0</v>
      </c>
      <c r="G65" s="3">
        <f t="shared" si="0"/>
        <v>380145.98144</v>
      </c>
      <c r="H65" s="3">
        <f t="shared" si="1"/>
        <v>0.26000000000931323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807</v>
      </c>
      <c r="D66" s="2">
        <f>'PR-RAS'!E70</f>
        <v>750</v>
      </c>
      <c r="E66" s="2">
        <v>0</v>
      </c>
      <c r="F66" s="2">
        <v>0</v>
      </c>
      <c r="G66" s="3">
        <f t="shared" si="0"/>
        <v>149.95500000000001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73559</v>
      </c>
      <c r="D70" s="2">
        <f>'PR-RAS'!E74</f>
        <v>71540.41</v>
      </c>
      <c r="E70" s="2">
        <v>0</v>
      </c>
      <c r="F70" s="2">
        <v>0</v>
      </c>
      <c r="G70" s="3">
        <f t="shared" si="0"/>
        <v>14948.147580000003</v>
      </c>
      <c r="H70" s="3">
        <f t="shared" si="1"/>
        <v>0.41000000000349246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73559</v>
      </c>
      <c r="D71" s="2">
        <f>'PR-RAS'!E75</f>
        <v>71540.41</v>
      </c>
      <c r="E71" s="2">
        <v>0</v>
      </c>
      <c r="F71" s="2">
        <v>0</v>
      </c>
      <c r="G71" s="3">
        <f t="shared" si="0"/>
        <v>15164.787400000001</v>
      </c>
      <c r="H71" s="3">
        <f t="shared" si="1"/>
        <v>0.41000000000349246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25629.59</v>
      </c>
      <c r="D73" s="2">
        <f>'PR-RAS'!E77</f>
        <v>13333.72</v>
      </c>
      <c r="E73" s="2">
        <v>0</v>
      </c>
      <c r="F73" s="2">
        <v>0</v>
      </c>
      <c r="G73" s="3">
        <f t="shared" si="0"/>
        <v>3765.3861599999996</v>
      </c>
      <c r="H73" s="3">
        <f t="shared" si="1"/>
        <v>0.69000000000050932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3094.64</v>
      </c>
      <c r="D74" s="2">
        <f>'PR-RAS'!E78</f>
        <v>0</v>
      </c>
      <c r="E74" s="2">
        <v>0</v>
      </c>
      <c r="F74" s="2">
        <v>0</v>
      </c>
      <c r="G74" s="3">
        <f t="shared" si="0"/>
        <v>225.90871999999999</v>
      </c>
      <c r="H74" s="3">
        <f t="shared" si="1"/>
        <v>0.36000000000012733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22534.95</v>
      </c>
      <c r="D76" s="2">
        <f>'PR-RAS'!E80</f>
        <v>13333.72</v>
      </c>
      <c r="E76" s="2">
        <v>0</v>
      </c>
      <c r="F76" s="2">
        <v>0</v>
      </c>
      <c r="G76" s="3">
        <f t="shared" si="0"/>
        <v>3690.1792499999997</v>
      </c>
      <c r="H76" s="3">
        <f t="shared" si="1"/>
        <v>0.32999999999992724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0.52</v>
      </c>
      <c r="D78" s="2">
        <f>'PR-RAS'!E82</f>
        <v>0.87</v>
      </c>
      <c r="E78" s="2">
        <v>0</v>
      </c>
      <c r="F78" s="2">
        <v>0</v>
      </c>
      <c r="G78" s="3">
        <f t="shared" si="0"/>
        <v>0.17401999999999998</v>
      </c>
      <c r="H78" s="3">
        <f t="shared" si="1"/>
        <v>0.61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0.52</v>
      </c>
      <c r="D79" s="2">
        <f>'PR-RAS'!E83</f>
        <v>0.87</v>
      </c>
      <c r="E79" s="2">
        <v>0</v>
      </c>
      <c r="F79" s="2">
        <v>0</v>
      </c>
      <c r="G79" s="3">
        <f t="shared" si="0"/>
        <v>0.17627999999999999</v>
      </c>
      <c r="H79" s="3">
        <f t="shared" si="1"/>
        <v>0.61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0.52</v>
      </c>
      <c r="D81" s="2">
        <f>'PR-RAS'!E85</f>
        <v>0.87</v>
      </c>
      <c r="E81" s="2">
        <v>0</v>
      </c>
      <c r="F81" s="2">
        <v>0</v>
      </c>
      <c r="G81" s="3">
        <f t="shared" si="0"/>
        <v>0.18079999999999999</v>
      </c>
      <c r="H81" s="3">
        <f t="shared" si="1"/>
        <v>0.61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4300.5200000000004</v>
      </c>
      <c r="D102" s="2">
        <f>'PR-RAS'!E106</f>
        <v>5486.54</v>
      </c>
      <c r="E102" s="2">
        <v>0</v>
      </c>
      <c r="F102" s="2">
        <v>0</v>
      </c>
      <c r="G102" s="3">
        <f t="shared" si="0"/>
        <v>1542.6336000000001</v>
      </c>
      <c r="H102" s="3">
        <f t="shared" si="1"/>
        <v>0.93999999999959982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4300.5200000000004</v>
      </c>
      <c r="D108" s="2">
        <f>'PR-RAS'!E112</f>
        <v>5486.54</v>
      </c>
      <c r="E108" s="2">
        <v>0</v>
      </c>
      <c r="F108" s="2">
        <v>0</v>
      </c>
      <c r="G108" s="3">
        <f t="shared" si="0"/>
        <v>1634.2752</v>
      </c>
      <c r="H108" s="3">
        <f t="shared" si="1"/>
        <v>0.93999999999959982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4300.5200000000004</v>
      </c>
      <c r="D113" s="2">
        <f>'PR-RAS'!E117</f>
        <v>5486.54</v>
      </c>
      <c r="E113" s="2">
        <v>0</v>
      </c>
      <c r="F113" s="2">
        <v>0</v>
      </c>
      <c r="G113" s="3">
        <f t="shared" si="0"/>
        <v>1710.6432</v>
      </c>
      <c r="H113" s="3">
        <f t="shared" si="1"/>
        <v>0.93999999999959982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44830.52</v>
      </c>
      <c r="D121" s="2">
        <f>'PR-RAS'!E125</f>
        <v>40194.1</v>
      </c>
      <c r="E121" s="2">
        <v>0</v>
      </c>
      <c r="F121" s="2">
        <v>0</v>
      </c>
      <c r="G121" s="3">
        <f t="shared" si="0"/>
        <v>15026.2464</v>
      </c>
      <c r="H121" s="3">
        <f t="shared" si="1"/>
        <v>0.58000000000174623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32549.51</v>
      </c>
      <c r="D122" s="2">
        <f>'PR-RAS'!E126</f>
        <v>23441.46</v>
      </c>
      <c r="E122" s="2">
        <v>0</v>
      </c>
      <c r="F122" s="2">
        <v>0</v>
      </c>
      <c r="G122" s="3">
        <f t="shared" si="0"/>
        <v>9611.3240299999998</v>
      </c>
      <c r="H122" s="3">
        <f t="shared" si="1"/>
        <v>0.9500000000007276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32549.51</v>
      </c>
      <c r="D124" s="2">
        <f>'PR-RAS'!E128</f>
        <v>23441.46</v>
      </c>
      <c r="E124" s="2">
        <v>0</v>
      </c>
      <c r="F124" s="2">
        <v>0</v>
      </c>
      <c r="G124" s="3">
        <f t="shared" si="0"/>
        <v>9770.1888899999994</v>
      </c>
      <c r="H124" s="3">
        <f t="shared" si="1"/>
        <v>0.9500000000007276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12281.01</v>
      </c>
      <c r="D125" s="2">
        <f>'PR-RAS'!E129</f>
        <v>16752.64</v>
      </c>
      <c r="E125" s="2">
        <v>0</v>
      </c>
      <c r="F125" s="2">
        <v>0</v>
      </c>
      <c r="G125" s="3">
        <f t="shared" si="0"/>
        <v>5677.4999600000001</v>
      </c>
      <c r="H125" s="3">
        <f t="shared" si="1"/>
        <v>0.37000000000080036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12238.02</v>
      </c>
      <c r="D126" s="2">
        <f>'PR-RAS'!E130</f>
        <v>16752.64</v>
      </c>
      <c r="E126" s="2">
        <v>0</v>
      </c>
      <c r="F126" s="2">
        <v>0</v>
      </c>
      <c r="G126" s="3">
        <f t="shared" si="0"/>
        <v>5717.9125000000004</v>
      </c>
      <c r="H126" s="3">
        <f t="shared" si="1"/>
        <v>0.38000000000101863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42.99</v>
      </c>
      <c r="D127" s="2">
        <f>'PR-RAS'!E131</f>
        <v>0</v>
      </c>
      <c r="E127" s="2">
        <v>0</v>
      </c>
      <c r="F127" s="2">
        <v>0</v>
      </c>
      <c r="G127" s="3">
        <f t="shared" si="0"/>
        <v>5.4167399999999999</v>
      </c>
      <c r="H127" s="3">
        <f t="shared" si="1"/>
        <v>9.9999999999980105E-3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414601.19000000006</v>
      </c>
      <c r="D130" s="2">
        <f>'PR-RAS'!E134</f>
        <v>433851.93</v>
      </c>
      <c r="E130" s="2">
        <v>0</v>
      </c>
      <c r="F130" s="2">
        <v>0</v>
      </c>
      <c r="G130" s="3">
        <f t="shared" si="0"/>
        <v>165417.35145000002</v>
      </c>
      <c r="H130" s="3">
        <f t="shared" si="1"/>
        <v>0.26000000006752089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414601.19000000006</v>
      </c>
      <c r="D131" s="2">
        <f>'PR-RAS'!E135</f>
        <v>433851.93</v>
      </c>
      <c r="E131" s="2">
        <v>0</v>
      </c>
      <c r="F131" s="2">
        <v>0</v>
      </c>
      <c r="G131" s="3">
        <f t="shared" si="0"/>
        <v>166699.65650000001</v>
      </c>
      <c r="H131" s="3">
        <f t="shared" si="1"/>
        <v>0.26000000006752089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360743.78</v>
      </c>
      <c r="D132" s="2">
        <f>'PR-RAS'!E136</f>
        <v>351198.2</v>
      </c>
      <c r="E132" s="2">
        <v>0</v>
      </c>
      <c r="F132" s="2">
        <v>0</v>
      </c>
      <c r="G132" s="3">
        <f t="shared" si="0"/>
        <v>139271.36358000003</v>
      </c>
      <c r="H132" s="3">
        <f t="shared" si="1"/>
        <v>0.41999999998370185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53857.41</v>
      </c>
      <c r="D133" s="2">
        <f>'PR-RAS'!E137</f>
        <v>82653.73</v>
      </c>
      <c r="E133" s="2">
        <v>0</v>
      </c>
      <c r="F133" s="2">
        <v>0</v>
      </c>
      <c r="G133" s="3">
        <f t="shared" si="0"/>
        <v>28929.762839999999</v>
      </c>
      <c r="H133" s="3">
        <f t="shared" si="1"/>
        <v>0.680000000007567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85.71</v>
      </c>
      <c r="D136" s="2">
        <f>'PR-RAS'!E140</f>
        <v>0</v>
      </c>
      <c r="E136" s="2">
        <v>0</v>
      </c>
      <c r="F136" s="2">
        <v>0</v>
      </c>
      <c r="G136" s="3">
        <f t="shared" si="0"/>
        <v>11.57085</v>
      </c>
      <c r="H136" s="3">
        <f t="shared" si="1"/>
        <v>0.29000000000000625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85.71</v>
      </c>
      <c r="D147" s="2">
        <f>'PR-RAS'!E151</f>
        <v>0</v>
      </c>
      <c r="E147" s="2">
        <v>0</v>
      </c>
      <c r="F147" s="2">
        <v>0</v>
      </c>
      <c r="G147" s="3">
        <f t="shared" si="0"/>
        <v>12.513659999999998</v>
      </c>
      <c r="H147" s="3">
        <f t="shared" si="1"/>
        <v>0.29000000000000625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2243848.37</v>
      </c>
      <c r="D148" s="2">
        <f>'PR-RAS'!E152</f>
        <v>2752693.7499999995</v>
      </c>
      <c r="E148" s="2">
        <v>0</v>
      </c>
      <c r="F148" s="2">
        <v>0</v>
      </c>
      <c r="G148" s="3">
        <f t="shared" si="0"/>
        <v>1139137.6728899998</v>
      </c>
      <c r="H148" s="3">
        <f t="shared" si="1"/>
        <v>0.62000000057742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1835707.2000000002</v>
      </c>
      <c r="D149" s="2">
        <f>'PR-RAS'!E153</f>
        <v>2253976.3899999997</v>
      </c>
      <c r="E149" s="2">
        <v>0</v>
      </c>
      <c r="F149" s="2">
        <v>0</v>
      </c>
      <c r="G149" s="3">
        <f t="shared" si="0"/>
        <v>938861.67703999986</v>
      </c>
      <c r="H149" s="3">
        <f t="shared" si="1"/>
        <v>0.58999999985098839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1535018.26</v>
      </c>
      <c r="D150" s="2">
        <f>'PR-RAS'!E154</f>
        <v>1886853.52</v>
      </c>
      <c r="E150" s="2">
        <v>0</v>
      </c>
      <c r="F150" s="2">
        <v>0</v>
      </c>
      <c r="G150" s="3">
        <f t="shared" si="0"/>
        <v>791000.06969999999</v>
      </c>
      <c r="H150" s="3">
        <f t="shared" si="1"/>
        <v>0.73999999999068677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1486058.49</v>
      </c>
      <c r="D151" s="2">
        <f>'PR-RAS'!E155</f>
        <v>1841497.72</v>
      </c>
      <c r="E151" s="2">
        <v>0</v>
      </c>
      <c r="F151" s="2">
        <v>0</v>
      </c>
      <c r="G151" s="3">
        <f t="shared" si="0"/>
        <v>775358.08949999989</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48959.77</v>
      </c>
      <c r="D153" s="2">
        <f>'PR-RAS'!E157</f>
        <v>45355.8</v>
      </c>
      <c r="E153" s="2">
        <v>0</v>
      </c>
      <c r="F153" s="2">
        <v>0</v>
      </c>
      <c r="G153" s="3">
        <f t="shared" si="0"/>
        <v>21230.04824</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67677.820000000007</v>
      </c>
      <c r="D155" s="2">
        <f>'PR-RAS'!E159</f>
        <v>78691.89</v>
      </c>
      <c r="E155" s="2">
        <v>0</v>
      </c>
      <c r="F155" s="2">
        <v>0</v>
      </c>
      <c r="G155" s="3">
        <f t="shared" si="0"/>
        <v>34659.486400000002</v>
      </c>
      <c r="H155" s="3">
        <f t="shared" si="1"/>
        <v>0.28999999999359716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233011.12</v>
      </c>
      <c r="D156" s="2">
        <f>'PR-RAS'!E160</f>
        <v>288430.98</v>
      </c>
      <c r="E156" s="2">
        <v>0</v>
      </c>
      <c r="F156" s="2">
        <v>0</v>
      </c>
      <c r="G156" s="3">
        <f t="shared" si="0"/>
        <v>125530.32739999999</v>
      </c>
      <c r="H156" s="3">
        <f t="shared" si="1"/>
        <v>0.14000000001396984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233011.12</v>
      </c>
      <c r="D158" s="2">
        <f>'PR-RAS'!E162</f>
        <v>288430.98</v>
      </c>
      <c r="E158" s="2">
        <v>0</v>
      </c>
      <c r="F158" s="2">
        <v>0</v>
      </c>
      <c r="G158" s="3">
        <f t="shared" si="0"/>
        <v>127150.07355999999</v>
      </c>
      <c r="H158" s="3">
        <f t="shared" si="1"/>
        <v>0.14000000001396984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389475.17999999993</v>
      </c>
      <c r="D160" s="2">
        <f>'PR-RAS'!E164</f>
        <v>484497.52</v>
      </c>
      <c r="E160" s="2">
        <v>0</v>
      </c>
      <c r="F160" s="2">
        <v>0</v>
      </c>
      <c r="G160" s="3">
        <f t="shared" si="0"/>
        <v>215996.76498000001</v>
      </c>
      <c r="H160" s="3">
        <f t="shared" si="1"/>
        <v>0.65999999991618097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85857.08</v>
      </c>
      <c r="D161" s="2">
        <f>'PR-RAS'!E165</f>
        <v>102199.20999999999</v>
      </c>
      <c r="E161" s="2">
        <v>0</v>
      </c>
      <c r="F161" s="2">
        <v>0</v>
      </c>
      <c r="G161" s="3">
        <f t="shared" si="0"/>
        <v>46440.88</v>
      </c>
      <c r="H161" s="3">
        <f t="shared" si="1"/>
        <v>0.28999999999359716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12469.37</v>
      </c>
      <c r="D162" s="2">
        <f>'PR-RAS'!E166</f>
        <v>16077.41</v>
      </c>
      <c r="E162" s="2">
        <v>0</v>
      </c>
      <c r="F162" s="2">
        <v>0</v>
      </c>
      <c r="G162" s="3">
        <f t="shared" si="0"/>
        <v>7184.4945900000002</v>
      </c>
      <c r="H162" s="3">
        <f t="shared" si="1"/>
        <v>0.78000000000065484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53329.68</v>
      </c>
      <c r="D163" s="2">
        <f>'PR-RAS'!E167</f>
        <v>59920.62</v>
      </c>
      <c r="E163" s="2">
        <v>0</v>
      </c>
      <c r="F163" s="2">
        <v>0</v>
      </c>
      <c r="G163" s="3">
        <f t="shared" si="0"/>
        <v>28053.689040000005</v>
      </c>
      <c r="H163" s="3">
        <f t="shared" si="1"/>
        <v>0.69999999999708962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20058.03</v>
      </c>
      <c r="D164" s="2">
        <f>'PR-RAS'!E168</f>
        <v>26201.18</v>
      </c>
      <c r="E164" s="2">
        <v>0</v>
      </c>
      <c r="F164" s="2">
        <v>0</v>
      </c>
      <c r="G164" s="3">
        <f t="shared" si="0"/>
        <v>11811.04357</v>
      </c>
      <c r="H164" s="3">
        <f t="shared" si="1"/>
        <v>0.20999999999912689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175472.05999999997</v>
      </c>
      <c r="D166" s="2">
        <f>'PR-RAS'!E170</f>
        <v>223006.06999999998</v>
      </c>
      <c r="E166" s="2">
        <v>0</v>
      </c>
      <c r="F166" s="2">
        <v>0</v>
      </c>
      <c r="G166" s="3">
        <f t="shared" si="0"/>
        <v>102544.893</v>
      </c>
      <c r="H166" s="3">
        <f t="shared" si="1"/>
        <v>0.12999999994644895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4913.8999999999996</v>
      </c>
      <c r="D167" s="2">
        <f>'PR-RAS'!E171</f>
        <v>4654.93</v>
      </c>
      <c r="E167" s="2">
        <v>0</v>
      </c>
      <c r="F167" s="2">
        <v>0</v>
      </c>
      <c r="G167" s="3">
        <f t="shared" si="0"/>
        <v>2361.1441600000003</v>
      </c>
      <c r="H167" s="3">
        <f t="shared" si="1"/>
        <v>0.17000000000007276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3922.25</v>
      </c>
      <c r="D168" s="2">
        <f>'PR-RAS'!E172</f>
        <v>4464.8999999999996</v>
      </c>
      <c r="E168" s="2">
        <v>0</v>
      </c>
      <c r="F168" s="2">
        <v>0</v>
      </c>
      <c r="G168" s="3">
        <f t="shared" si="0"/>
        <v>2146.2923500000002</v>
      </c>
      <c r="H168" s="3">
        <f t="shared" si="1"/>
        <v>0.3500000000003638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165232.57999999999</v>
      </c>
      <c r="D169" s="2">
        <f>'PR-RAS'!E173</f>
        <v>186941.74</v>
      </c>
      <c r="E169" s="2">
        <v>0</v>
      </c>
      <c r="F169" s="2">
        <v>0</v>
      </c>
      <c r="G169" s="3">
        <f t="shared" si="0"/>
        <v>90571.49807999999</v>
      </c>
      <c r="H169" s="3">
        <f t="shared" si="1"/>
        <v>0.68000000002211891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465.84</v>
      </c>
      <c r="D170" s="2">
        <f>'PR-RAS'!E174</f>
        <v>16453.330000000002</v>
      </c>
      <c r="E170" s="2">
        <v>0</v>
      </c>
      <c r="F170" s="2">
        <v>0</v>
      </c>
      <c r="G170" s="3">
        <f t="shared" si="0"/>
        <v>5639.9525000000003</v>
      </c>
      <c r="H170" s="3">
        <f t="shared" si="1"/>
        <v>0.49000000000177124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937.49</v>
      </c>
      <c r="D171" s="2">
        <f>'PR-RAS'!E175</f>
        <v>9073.82</v>
      </c>
      <c r="E171" s="2">
        <v>0</v>
      </c>
      <c r="F171" s="2">
        <v>0</v>
      </c>
      <c r="G171" s="3">
        <f t="shared" si="0"/>
        <v>3244.4721000000004</v>
      </c>
      <c r="H171" s="3">
        <f t="shared" si="1"/>
        <v>0.67000000000030013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1417.35</v>
      </c>
      <c r="E173" s="2">
        <v>0</v>
      </c>
      <c r="F173" s="2">
        <v>0</v>
      </c>
      <c r="G173" s="3">
        <f t="shared" si="0"/>
        <v>487.56839999999994</v>
      </c>
      <c r="H173" s="3">
        <f t="shared" si="1"/>
        <v>0.34999999999990905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117198.63</v>
      </c>
      <c r="D174" s="2">
        <f>'PR-RAS'!E178</f>
        <v>77611.34</v>
      </c>
      <c r="E174" s="2">
        <v>0</v>
      </c>
      <c r="F174" s="2">
        <v>0</v>
      </c>
      <c r="G174" s="3">
        <f t="shared" si="0"/>
        <v>47128.886629999994</v>
      </c>
      <c r="H174" s="3">
        <f t="shared" si="1"/>
        <v>0.70999999999185093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29599.41</v>
      </c>
      <c r="D175" s="2">
        <f>'PR-RAS'!E179</f>
        <v>1964.46</v>
      </c>
      <c r="E175" s="2">
        <v>0</v>
      </c>
      <c r="F175" s="2">
        <v>0</v>
      </c>
      <c r="G175" s="3">
        <f t="shared" si="0"/>
        <v>5833.9294199999995</v>
      </c>
      <c r="H175" s="3">
        <f t="shared" si="1"/>
        <v>0.86999999999989086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25704.07</v>
      </c>
      <c r="D176" s="2">
        <f>'PR-RAS'!E180</f>
        <v>25421.66</v>
      </c>
      <c r="E176" s="2">
        <v>0</v>
      </c>
      <c r="F176" s="2">
        <v>0</v>
      </c>
      <c r="G176" s="3">
        <f t="shared" si="0"/>
        <v>13395.793249999999</v>
      </c>
      <c r="H176" s="3">
        <f t="shared" si="1"/>
        <v>0.40999999999985448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250</v>
      </c>
      <c r="D177" s="2">
        <f>'PR-RAS'!E181</f>
        <v>284.26</v>
      </c>
      <c r="E177" s="2">
        <v>0</v>
      </c>
      <c r="F177" s="2">
        <v>0</v>
      </c>
      <c r="G177" s="3">
        <f t="shared" si="0"/>
        <v>144.05951999999999</v>
      </c>
      <c r="H177" s="3">
        <f t="shared" si="1"/>
        <v>0.25999999999999091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17566.91</v>
      </c>
      <c r="D178" s="2">
        <f>'PR-RAS'!E182</f>
        <v>16445.05</v>
      </c>
      <c r="E178" s="2">
        <v>0</v>
      </c>
      <c r="F178" s="2">
        <v>0</v>
      </c>
      <c r="G178" s="3">
        <f t="shared" si="0"/>
        <v>8930.8907699999982</v>
      </c>
      <c r="H178" s="3">
        <f t="shared" si="1"/>
        <v>0.13999999999941792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26488.81</v>
      </c>
      <c r="D179" s="2">
        <f>'PR-RAS'!E183</f>
        <v>18491.54</v>
      </c>
      <c r="E179" s="2">
        <v>0</v>
      </c>
      <c r="F179" s="2">
        <v>0</v>
      </c>
      <c r="G179" s="3">
        <f t="shared" si="0"/>
        <v>11297.996419999999</v>
      </c>
      <c r="H179" s="3">
        <f t="shared" si="1"/>
        <v>0.64999999999781721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5406</v>
      </c>
      <c r="D180" s="2">
        <f>'PR-RAS'!E184</f>
        <v>3046</v>
      </c>
      <c r="E180" s="2">
        <v>0</v>
      </c>
      <c r="F180" s="2">
        <v>0</v>
      </c>
      <c r="G180" s="3">
        <f t="shared" si="0"/>
        <v>2058.1419999999998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3771.05</v>
      </c>
      <c r="D181" s="2">
        <f>'PR-RAS'!E185</f>
        <v>4305.83</v>
      </c>
      <c r="E181" s="2">
        <v>0</v>
      </c>
      <c r="F181" s="2">
        <v>0</v>
      </c>
      <c r="G181" s="3">
        <f t="shared" si="0"/>
        <v>2228.8878</v>
      </c>
      <c r="H181" s="3">
        <f t="shared" si="1"/>
        <v>0.22000000000025466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4040.24</v>
      </c>
      <c r="D182" s="2">
        <f>'PR-RAS'!E186</f>
        <v>3596.14</v>
      </c>
      <c r="E182" s="2">
        <v>0</v>
      </c>
      <c r="F182" s="2">
        <v>0</v>
      </c>
      <c r="G182" s="3">
        <f t="shared" si="0"/>
        <v>2033.0861199999999</v>
      </c>
      <c r="H182" s="3">
        <f t="shared" si="1"/>
        <v>0.37999999999965439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4372.1400000000003</v>
      </c>
      <c r="D183" s="2">
        <f>'PR-RAS'!E187</f>
        <v>4056.4</v>
      </c>
      <c r="E183" s="2">
        <v>0</v>
      </c>
      <c r="F183" s="2">
        <v>0</v>
      </c>
      <c r="G183" s="3">
        <f t="shared" si="0"/>
        <v>2272.2590799999998</v>
      </c>
      <c r="H183" s="3">
        <f t="shared" si="1"/>
        <v>0.54000000000041837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2288.67</v>
      </c>
      <c r="D184" s="2">
        <f>'PR-RAS'!E188</f>
        <v>48768.51</v>
      </c>
      <c r="E184" s="2">
        <v>0</v>
      </c>
      <c r="F184" s="2">
        <v>0</v>
      </c>
      <c r="G184" s="3">
        <f t="shared" si="0"/>
        <v>18268.101269999999</v>
      </c>
      <c r="H184" s="3">
        <f t="shared" si="1"/>
        <v>0.81999999999788997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8658.739999999998</v>
      </c>
      <c r="D190" s="2">
        <f>'PR-RAS'!E194</f>
        <v>32912.39</v>
      </c>
      <c r="E190" s="2">
        <v>0</v>
      </c>
      <c r="F190" s="2">
        <v>0</v>
      </c>
      <c r="G190" s="3">
        <f t="shared" si="0"/>
        <v>14077.385279999999</v>
      </c>
      <c r="H190" s="3">
        <f t="shared" si="1"/>
        <v>0.65000000000145519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3683.48</v>
      </c>
      <c r="D191" s="2">
        <f>'PR-RAS'!E195</f>
        <v>4897.34</v>
      </c>
      <c r="E191" s="2">
        <v>0</v>
      </c>
      <c r="F191" s="2">
        <v>0</v>
      </c>
      <c r="G191" s="3">
        <f t="shared" si="0"/>
        <v>2560.8503999999998</v>
      </c>
      <c r="H191" s="3">
        <f t="shared" si="1"/>
        <v>0.82000000000016371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281.42</v>
      </c>
      <c r="D192" s="2">
        <f>'PR-RAS'!E196</f>
        <v>21010.43</v>
      </c>
      <c r="E192" s="2">
        <v>0</v>
      </c>
      <c r="F192" s="2">
        <v>0</v>
      </c>
      <c r="G192" s="3">
        <f t="shared" si="0"/>
        <v>8079.7354800000003</v>
      </c>
      <c r="H192" s="3">
        <f t="shared" si="1"/>
        <v>0.85000000000030695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71.16</v>
      </c>
      <c r="D193" s="2">
        <f>'PR-RAS'!E197</f>
        <v>146.19999999999999</v>
      </c>
      <c r="E193" s="2">
        <v>0</v>
      </c>
      <c r="F193" s="2">
        <v>0</v>
      </c>
      <c r="G193" s="3">
        <f t="shared" si="0"/>
        <v>69.803519999999992</v>
      </c>
      <c r="H193" s="3">
        <f t="shared" si="1"/>
        <v>0.35999999999998522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85</v>
      </c>
      <c r="D194" s="2">
        <f>'PR-RAS'!E198</f>
        <v>125</v>
      </c>
      <c r="E194" s="2">
        <v>0</v>
      </c>
      <c r="F194" s="2">
        <v>0</v>
      </c>
      <c r="G194" s="3">
        <f t="shared" si="0"/>
        <v>64.655000000000001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3907.14</v>
      </c>
      <c r="D195" s="2">
        <f>'PR-RAS'!E199</f>
        <v>4968.83</v>
      </c>
      <c r="E195" s="2">
        <v>0</v>
      </c>
      <c r="F195" s="2">
        <v>0</v>
      </c>
      <c r="G195" s="3">
        <f t="shared" si="0"/>
        <v>2685.8912</v>
      </c>
      <c r="H195" s="3">
        <f t="shared" si="1"/>
        <v>0.30999999999994543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630.54</v>
      </c>
      <c r="D197" s="2">
        <f>'PR-RAS'!E201</f>
        <v>1764.59</v>
      </c>
      <c r="E197" s="2">
        <v>0</v>
      </c>
      <c r="F197" s="2">
        <v>0</v>
      </c>
      <c r="G197" s="3">
        <f t="shared" si="0"/>
        <v>815.30511999999987</v>
      </c>
      <c r="H197" s="3">
        <f t="shared" si="1"/>
        <v>0.87000000000011823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1490.9</v>
      </c>
      <c r="D198" s="2">
        <f>'PR-RAS'!E202</f>
        <v>1273.1299999999999</v>
      </c>
      <c r="E198" s="2">
        <v>0</v>
      </c>
      <c r="F198" s="2">
        <v>0</v>
      </c>
      <c r="G198" s="3">
        <f t="shared" si="0"/>
        <v>795.32051999999999</v>
      </c>
      <c r="H198" s="3">
        <f t="shared" si="1"/>
        <v>0.22999999999979082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1490.9</v>
      </c>
      <c r="D212" s="2">
        <f>'PR-RAS'!E216</f>
        <v>1273.1299999999999</v>
      </c>
      <c r="E212" s="2">
        <v>0</v>
      </c>
      <c r="F212" s="2">
        <v>0</v>
      </c>
      <c r="G212" s="3">
        <f t="shared" si="0"/>
        <v>851.84075999999993</v>
      </c>
      <c r="H212" s="3">
        <f t="shared" si="1"/>
        <v>0.22999999999979082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1191.71</v>
      </c>
      <c r="D213" s="2">
        <f>'PR-RAS'!E217</f>
        <v>1272.52</v>
      </c>
      <c r="E213" s="2">
        <v>0</v>
      </c>
      <c r="F213" s="2">
        <v>0</v>
      </c>
      <c r="G213" s="3">
        <f t="shared" si="0"/>
        <v>792.19100000000003</v>
      </c>
      <c r="H213" s="3">
        <f t="shared" si="1"/>
        <v>0.76999999999998181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299.19</v>
      </c>
      <c r="D215" s="2">
        <f>'PR-RAS'!E219</f>
        <v>0.61</v>
      </c>
      <c r="E215" s="2">
        <v>0</v>
      </c>
      <c r="F215" s="2">
        <v>0</v>
      </c>
      <c r="G215" s="3">
        <f t="shared" si="0"/>
        <v>64.287739999999999</v>
      </c>
      <c r="H215" s="3">
        <f t="shared" si="1"/>
        <v>0.57999999999999774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17067.45</v>
      </c>
      <c r="D258" s="2">
        <f>'PR-RAS'!E262</f>
        <v>8865.18</v>
      </c>
      <c r="E258" s="2">
        <v>0</v>
      </c>
      <c r="F258" s="2">
        <v>0</v>
      </c>
      <c r="G258" s="3">
        <f t="shared" si="0"/>
        <v>8943.0371699999996</v>
      </c>
      <c r="H258" s="3">
        <f t="shared" si="1"/>
        <v>0.63000000000101863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17067.45</v>
      </c>
      <c r="D265" s="2">
        <f>'PR-RAS'!E269</f>
        <v>8865.18</v>
      </c>
      <c r="E265" s="2">
        <v>0</v>
      </c>
      <c r="F265" s="2">
        <v>0</v>
      </c>
      <c r="G265" s="3">
        <f t="shared" si="0"/>
        <v>9186.6218399999998</v>
      </c>
      <c r="H265" s="3">
        <f t="shared" si="1"/>
        <v>0.63000000000101863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17067.45</v>
      </c>
      <c r="D267" s="2">
        <f>'PR-RAS'!E271</f>
        <v>8865.18</v>
      </c>
      <c r="E267" s="2">
        <v>0</v>
      </c>
      <c r="F267" s="2">
        <v>0</v>
      </c>
      <c r="G267" s="3">
        <f t="shared" si="0"/>
        <v>9256.2174599999998</v>
      </c>
      <c r="H267" s="3">
        <f t="shared" si="1"/>
        <v>0.63000000000101863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107.64</v>
      </c>
      <c r="D269" s="2">
        <f>'PR-RAS'!E273</f>
        <v>4081.53</v>
      </c>
      <c r="E269" s="2">
        <v>0</v>
      </c>
      <c r="F269" s="2">
        <v>0</v>
      </c>
      <c r="G269" s="3">
        <f t="shared" si="0"/>
        <v>2216.5476000000003</v>
      </c>
      <c r="H269" s="3">
        <f t="shared" si="1"/>
        <v>0.82999999999979934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107.64</v>
      </c>
      <c r="D270" s="2">
        <f>'PR-RAS'!E274</f>
        <v>4081.53</v>
      </c>
      <c r="E270" s="2">
        <v>0</v>
      </c>
      <c r="F270" s="2">
        <v>0</v>
      </c>
      <c r="G270" s="3">
        <f t="shared" si="0"/>
        <v>2224.8183000000004</v>
      </c>
      <c r="H270" s="3">
        <f t="shared" si="1"/>
        <v>0.82999999999979934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107.64</v>
      </c>
      <c r="D272" s="2">
        <f>'PR-RAS'!E276</f>
        <v>4081.53</v>
      </c>
      <c r="E272" s="2">
        <v>0</v>
      </c>
      <c r="F272" s="2">
        <v>0</v>
      </c>
      <c r="G272" s="3">
        <f t="shared" si="0"/>
        <v>2241.3597000000004</v>
      </c>
      <c r="H272" s="3">
        <f t="shared" si="1"/>
        <v>0.82999999999979934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2243848.37</v>
      </c>
      <c r="D295" s="2">
        <f>'PR-RAS'!E299</f>
        <v>2752693.7499999995</v>
      </c>
      <c r="E295" s="2">
        <v>0</v>
      </c>
      <c r="F295" s="2">
        <v>0</v>
      </c>
      <c r="G295" s="3">
        <f t="shared" si="12"/>
        <v>2278275.3457799996</v>
      </c>
      <c r="H295" s="3">
        <f t="shared" si="13"/>
        <v>0.62000000057742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148530.83999999985</v>
      </c>
      <c r="D296" s="2">
        <f>'PR-RAS'!E300</f>
        <v>0</v>
      </c>
      <c r="E296" s="2">
        <v>0</v>
      </c>
      <c r="F296" s="2">
        <v>0</v>
      </c>
      <c r="G296" s="3">
        <f t="shared" si="12"/>
        <v>43816.597799999952</v>
      </c>
      <c r="H296" s="3">
        <f t="shared" si="13"/>
        <v>0.16000000014901161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131928.27999999886</v>
      </c>
      <c r="E297" s="2">
        <v>0</v>
      </c>
      <c r="F297" s="2">
        <v>0</v>
      </c>
      <c r="G297" s="3">
        <f t="shared" si="12"/>
        <v>78101.541759999323</v>
      </c>
      <c r="H297" s="3">
        <f t="shared" si="13"/>
        <v>0.27999999886378646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88430.06</v>
      </c>
      <c r="D298" s="2">
        <f>'PR-RAS'!E302</f>
        <v>143293.92000000001</v>
      </c>
      <c r="E298" s="2">
        <v>0</v>
      </c>
      <c r="F298" s="2">
        <v>0</v>
      </c>
      <c r="G298" s="3">
        <f t="shared" si="12"/>
        <v>111380.31630000001</v>
      </c>
      <c r="H298" s="3">
        <f t="shared" si="13"/>
        <v>0.13999999998486601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1539.13</v>
      </c>
      <c r="D300" s="2">
        <f>'PR-RAS'!E304</f>
        <v>193725.95</v>
      </c>
      <c r="E300" s="2">
        <v>0</v>
      </c>
      <c r="F300" s="2">
        <v>0</v>
      </c>
      <c r="G300" s="3">
        <f t="shared" si="12"/>
        <v>116308.31797</v>
      </c>
      <c r="H300" s="3">
        <f t="shared" si="13"/>
        <v>0.17999999998846761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1539.13</v>
      </c>
      <c r="D301" s="2">
        <f>'PR-RAS'!E305</f>
        <v>1507.22</v>
      </c>
      <c r="E301" s="2">
        <v>0</v>
      </c>
      <c r="F301" s="2">
        <v>0</v>
      </c>
      <c r="G301" s="3">
        <f t="shared" si="12"/>
        <v>1366.0709999999999</v>
      </c>
      <c r="H301" s="3">
        <f t="shared" si="13"/>
        <v>0.35000000000013642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6000.08</v>
      </c>
      <c r="D303" s="2">
        <f>'PR-RAS'!E308</f>
        <v>0</v>
      </c>
      <c r="E303" s="2">
        <v>0</v>
      </c>
      <c r="F303" s="2">
        <v>0</v>
      </c>
      <c r="G303" s="3">
        <f t="shared" si="12"/>
        <v>1812.0241599999999</v>
      </c>
      <c r="H303" s="3">
        <f t="shared" si="13"/>
        <v>7.999999999992724E-2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6000.08</v>
      </c>
      <c r="D316" s="2">
        <f>'PR-RAS'!E321</f>
        <v>0</v>
      </c>
      <c r="E316" s="2">
        <v>0</v>
      </c>
      <c r="F316" s="2">
        <v>0</v>
      </c>
      <c r="G316" s="3">
        <f t="shared" si="12"/>
        <v>1890.0252</v>
      </c>
      <c r="H316" s="3">
        <f t="shared" si="13"/>
        <v>7.999999999992724E-2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0.08</v>
      </c>
      <c r="D317" s="2">
        <f>'PR-RAS'!E322</f>
        <v>0</v>
      </c>
      <c r="E317" s="2">
        <v>0</v>
      </c>
      <c r="F317" s="2">
        <v>0</v>
      </c>
      <c r="G317" s="3">
        <f t="shared" si="12"/>
        <v>2.528E-2</v>
      </c>
      <c r="H317" s="3">
        <f t="shared" si="13"/>
        <v>0.08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0.08</v>
      </c>
      <c r="D318" s="2">
        <f>'PR-RAS'!E323</f>
        <v>0</v>
      </c>
      <c r="E318" s="2">
        <v>0</v>
      </c>
      <c r="F318" s="2">
        <v>0</v>
      </c>
      <c r="G318" s="3">
        <f t="shared" si="12"/>
        <v>2.5360000000000001E-2</v>
      </c>
      <c r="H318" s="3">
        <f t="shared" si="13"/>
        <v>0.08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6000</v>
      </c>
      <c r="D322" s="2">
        <f>'PR-RAS'!E327</f>
        <v>0</v>
      </c>
      <c r="E322" s="2">
        <v>0</v>
      </c>
      <c r="F322" s="2">
        <v>0</v>
      </c>
      <c r="G322" s="3">
        <f t="shared" si="12"/>
        <v>1926</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6000</v>
      </c>
      <c r="D329" s="2">
        <f>'PR-RAS'!E334</f>
        <v>0</v>
      </c>
      <c r="E329" s="2">
        <v>0</v>
      </c>
      <c r="F329" s="2">
        <v>0</v>
      </c>
      <c r="G329" s="3">
        <f t="shared" si="12"/>
        <v>1968</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36881.06</v>
      </c>
      <c r="D355" s="2">
        <f>'PR-RAS'!E360</f>
        <v>85246.959999999992</v>
      </c>
      <c r="E355" s="2">
        <v>0</v>
      </c>
      <c r="F355" s="2">
        <v>0</v>
      </c>
      <c r="G355" s="3">
        <f t="shared" si="12"/>
        <v>73410.74291999999</v>
      </c>
      <c r="H355" s="3">
        <f t="shared" si="13"/>
        <v>0.10000000000582077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36881.06</v>
      </c>
      <c r="D368" s="2">
        <f>'PR-RAS'!E373</f>
        <v>85246.959999999992</v>
      </c>
      <c r="E368" s="2">
        <v>0</v>
      </c>
      <c r="F368" s="2">
        <v>0</v>
      </c>
      <c r="G368" s="3">
        <f t="shared" si="12"/>
        <v>76106.617659999989</v>
      </c>
      <c r="H368" s="3">
        <f t="shared" si="13"/>
        <v>0.10000000000582077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1672.5</v>
      </c>
      <c r="D374" s="2">
        <f>'PR-RAS'!E379</f>
        <v>33854.75</v>
      </c>
      <c r="E374" s="2">
        <v>0</v>
      </c>
      <c r="F374" s="2">
        <v>0</v>
      </c>
      <c r="G374" s="3">
        <f t="shared" si="12"/>
        <v>25879.486000000001</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1672.5</v>
      </c>
      <c r="D375" s="2">
        <f>'PR-RAS'!E380</f>
        <v>33854.75</v>
      </c>
      <c r="E375" s="2">
        <v>0</v>
      </c>
      <c r="F375" s="2">
        <v>0</v>
      </c>
      <c r="G375" s="3">
        <f t="shared" si="12"/>
        <v>25948.867999999999</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35208.559999999998</v>
      </c>
      <c r="D388" s="2">
        <f>'PR-RAS'!E393</f>
        <v>34219.71</v>
      </c>
      <c r="E388" s="2">
        <v>0</v>
      </c>
      <c r="F388" s="2">
        <v>0</v>
      </c>
      <c r="G388" s="3">
        <f t="shared" si="12"/>
        <v>40111.768259999997</v>
      </c>
      <c r="H388" s="3">
        <f t="shared" si="13"/>
        <v>0.73000000000320142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35208.559999999998</v>
      </c>
      <c r="D389" s="2">
        <f>'PR-RAS'!E394</f>
        <v>34219.71</v>
      </c>
      <c r="E389" s="2">
        <v>0</v>
      </c>
      <c r="F389" s="2">
        <v>0</v>
      </c>
      <c r="G389" s="3">
        <f t="shared" si="12"/>
        <v>40215.416239999999</v>
      </c>
      <c r="H389" s="3">
        <f t="shared" si="13"/>
        <v>0.73000000000320142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17172.5</v>
      </c>
      <c r="E396" s="2">
        <v>0</v>
      </c>
      <c r="F396" s="2">
        <v>0</v>
      </c>
      <c r="G396" s="3">
        <f t="shared" si="12"/>
        <v>13566.275000000001</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17172.5</v>
      </c>
      <c r="E398" s="2">
        <v>0</v>
      </c>
      <c r="F398" s="2">
        <v>0</v>
      </c>
      <c r="G398" s="3">
        <f t="shared" si="12"/>
        <v>13634.965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30880.979999999996</v>
      </c>
      <c r="D413" s="2">
        <f>'PR-RAS'!E418</f>
        <v>85246.959999999992</v>
      </c>
      <c r="E413" s="2">
        <v>0</v>
      </c>
      <c r="F413" s="2">
        <v>0</v>
      </c>
      <c r="G413" s="3">
        <f t="shared" si="12"/>
        <v>82966.458799999979</v>
      </c>
      <c r="H413" s="3">
        <f t="shared" si="13"/>
        <v>6.0000000012223609E-2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55882.06</v>
      </c>
      <c r="D415" s="2">
        <f>'PR-RAS'!E420</f>
        <v>50133.87</v>
      </c>
      <c r="E415" s="2">
        <v>0</v>
      </c>
      <c r="F415" s="2">
        <v>0</v>
      </c>
      <c r="G415" s="3">
        <f t="shared" si="12"/>
        <v>64646.017199999995</v>
      </c>
      <c r="H415" s="3">
        <f t="shared" si="13"/>
        <v>0.18999999999505235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2639.4</v>
      </c>
      <c r="D416" s="2">
        <f>'PR-RAS'!E421</f>
        <v>0</v>
      </c>
      <c r="E416" s="2">
        <v>0</v>
      </c>
      <c r="F416" s="2">
        <v>0</v>
      </c>
      <c r="G416" s="3">
        <f t="shared" si="12"/>
        <v>1095.3509999999999</v>
      </c>
      <c r="H416" s="3">
        <f t="shared" si="13"/>
        <v>0.40000000000009095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2398379.29</v>
      </c>
      <c r="D417" s="2">
        <f>'PR-RAS'!E422</f>
        <v>2620765.4700000007</v>
      </c>
      <c r="E417" s="2">
        <v>0</v>
      </c>
      <c r="F417" s="2">
        <v>0</v>
      </c>
      <c r="G417" s="3">
        <f t="shared" si="12"/>
        <v>3178202.6556800003</v>
      </c>
      <c r="H417" s="3">
        <f t="shared" si="13"/>
        <v>0.76000000070780516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2280729.4300000002</v>
      </c>
      <c r="D418" s="2">
        <f>'PR-RAS'!E423</f>
        <v>2837940.7099999995</v>
      </c>
      <c r="E418" s="2">
        <v>0</v>
      </c>
      <c r="F418" s="2">
        <v>0</v>
      </c>
      <c r="G418" s="3">
        <f t="shared" si="12"/>
        <v>3317906.7244499996</v>
      </c>
      <c r="H418" s="3">
        <f t="shared" si="13"/>
        <v>0.72000000067055225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117649.85999999987</v>
      </c>
      <c r="D419" s="2">
        <f>'PR-RAS'!E424</f>
        <v>0</v>
      </c>
      <c r="E419" s="2">
        <v>0</v>
      </c>
      <c r="F419" s="2">
        <v>0</v>
      </c>
      <c r="G419" s="3">
        <f t="shared" si="12"/>
        <v>49177.64147999994</v>
      </c>
      <c r="H419" s="3">
        <f t="shared" si="13"/>
        <v>0.14000000013038516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217175.23999999883</v>
      </c>
      <c r="E420" s="2">
        <v>0</v>
      </c>
      <c r="F420" s="2">
        <v>0</v>
      </c>
      <c r="G420" s="3">
        <f t="shared" si="12"/>
        <v>181992.85111999902</v>
      </c>
      <c r="H420" s="3">
        <f t="shared" si="13"/>
        <v>0.23999999882653356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32548</v>
      </c>
      <c r="D421" s="2">
        <f>'PR-RAS'!E426</f>
        <v>93160.050000000017</v>
      </c>
      <c r="E421" s="2">
        <v>0</v>
      </c>
      <c r="F421" s="2">
        <v>0</v>
      </c>
      <c r="G421" s="3">
        <f t="shared" si="12"/>
        <v>91924.602000000014</v>
      </c>
      <c r="H421" s="3">
        <f t="shared" si="13"/>
        <v>5.0000000017462298E-2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4178.5300000000007</v>
      </c>
      <c r="D423" s="2">
        <f>'PR-RAS'!E428</f>
        <v>193725.95</v>
      </c>
      <c r="E423" s="2">
        <v>0</v>
      </c>
      <c r="F423" s="2">
        <v>0</v>
      </c>
      <c r="G423" s="3">
        <f t="shared" si="12"/>
        <v>165268.04146000001</v>
      </c>
      <c r="H423" s="3">
        <f t="shared" si="13"/>
        <v>0.51999999998770363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2398379.29</v>
      </c>
      <c r="D637" s="2">
        <f>'PR-RAS'!E643</f>
        <v>2620765.4700000007</v>
      </c>
      <c r="E637" s="2">
        <v>0</v>
      </c>
      <c r="F637" s="2">
        <v>0</v>
      </c>
      <c r="G637" s="3">
        <f t="shared" si="14"/>
        <v>4858982.9062800007</v>
      </c>
      <c r="H637" s="3">
        <f t="shared" si="15"/>
        <v>0.76000000070780516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2280729.4300000002</v>
      </c>
      <c r="D638" s="2">
        <f>'PR-RAS'!E644</f>
        <v>2837940.7099999995</v>
      </c>
      <c r="E638" s="2">
        <v>0</v>
      </c>
      <c r="F638" s="2">
        <v>0</v>
      </c>
      <c r="G638" s="3">
        <f t="shared" si="14"/>
        <v>5068361.1114499997</v>
      </c>
      <c r="H638" s="3">
        <f t="shared" si="15"/>
        <v>0.72000000067055225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117649.85999999987</v>
      </c>
      <c r="D639" s="2">
        <f>'PR-RAS'!E645</f>
        <v>0</v>
      </c>
      <c r="E639" s="2">
        <v>0</v>
      </c>
      <c r="F639" s="2">
        <v>0</v>
      </c>
      <c r="G639" s="3">
        <f t="shared" si="14"/>
        <v>75060.610679999925</v>
      </c>
      <c r="H639" s="3">
        <f t="shared" si="15"/>
        <v>0.14000000013038516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217175.23999999883</v>
      </c>
      <c r="E640" s="2">
        <v>0</v>
      </c>
      <c r="F640" s="2">
        <v>0</v>
      </c>
      <c r="G640" s="3">
        <f t="shared" si="14"/>
        <v>277549.9567199985</v>
      </c>
      <c r="H640" s="3">
        <f t="shared" si="15"/>
        <v>0.23999999882653356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32548</v>
      </c>
      <c r="D641" s="2">
        <f>'PR-RAS'!E647</f>
        <v>93160.050000000017</v>
      </c>
      <c r="E641" s="2">
        <v>0</v>
      </c>
      <c r="F641" s="2">
        <v>0</v>
      </c>
      <c r="G641" s="3">
        <f t="shared" si="14"/>
        <v>140075.58400000003</v>
      </c>
      <c r="H641" s="3">
        <f t="shared" si="15"/>
        <v>5.0000000017462298E-2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150197.85999999987</v>
      </c>
      <c r="D643" s="2">
        <f>'PR-RAS'!E649</f>
        <v>0</v>
      </c>
      <c r="E643" s="2">
        <v>0</v>
      </c>
      <c r="F643" s="2">
        <v>0</v>
      </c>
      <c r="G643" s="3">
        <f t="shared" si="14"/>
        <v>96427.026119999922</v>
      </c>
      <c r="H643" s="3">
        <f t="shared" si="15"/>
        <v>0.14000000013038516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124015.18999999881</v>
      </c>
      <c r="E644" s="2">
        <v>0</v>
      </c>
      <c r="F644" s="2">
        <v>0</v>
      </c>
      <c r="G644" s="3">
        <f t="shared" si="14"/>
        <v>159483.53433999847</v>
      </c>
      <c r="H644" s="3">
        <f t="shared" si="15"/>
        <v>0.18999999880907126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159915.60999999999</v>
      </c>
      <c r="D645" s="2">
        <f>'PR-RAS'!E651</f>
        <v>0</v>
      </c>
      <c r="E645" s="2">
        <v>0</v>
      </c>
      <c r="F645" s="2">
        <v>0</v>
      </c>
      <c r="G645" s="3">
        <f t="shared" si="14"/>
        <v>102985.65284</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66819.73</v>
      </c>
      <c r="D646" s="2">
        <f>'PR-RAS'!E653</f>
        <v>180011.38</v>
      </c>
      <c r="E646" s="2">
        <v>0</v>
      </c>
      <c r="F646" s="2">
        <v>0</v>
      </c>
      <c r="G646" s="3">
        <f t="shared" si="14"/>
        <v>275313.40604999999</v>
      </c>
      <c r="H646" s="3">
        <f t="shared" si="15"/>
        <v>0.65000000000873115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602507.26</v>
      </c>
      <c r="D647" s="2">
        <f>'PR-RAS'!E654</f>
        <v>606939.07999999996</v>
      </c>
      <c r="E647" s="2">
        <v>0</v>
      </c>
      <c r="F647" s="2">
        <v>0</v>
      </c>
      <c r="G647" s="3">
        <f t="shared" si="14"/>
        <v>1173384.98132</v>
      </c>
      <c r="H647" s="3">
        <f t="shared" si="15"/>
        <v>0.33999999996740371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489315.61</v>
      </c>
      <c r="D648" s="2">
        <f>'PR-RAS'!E655</f>
        <v>607419.76</v>
      </c>
      <c r="E648" s="2">
        <v>0</v>
      </c>
      <c r="F648" s="2">
        <v>0</v>
      </c>
      <c r="G648" s="3">
        <f t="shared" si="14"/>
        <v>1102588.3691099999</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180011.38</v>
      </c>
      <c r="D649" s="2">
        <f>'PR-RAS'!E656</f>
        <v>179530.69999999995</v>
      </c>
      <c r="E649" s="2">
        <v>0</v>
      </c>
      <c r="F649" s="2">
        <v>0</v>
      </c>
      <c r="G649" s="3">
        <f t="shared" si="14"/>
        <v>349319.16143999994</v>
      </c>
      <c r="H649" s="3">
        <f t="shared" si="15"/>
        <v>0.68000000005122274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65</v>
      </c>
      <c r="E651" s="2">
        <v>0</v>
      </c>
      <c r="F651" s="2">
        <v>0</v>
      </c>
      <c r="G651" s="3">
        <f t="shared" si="14"/>
        <v>126.75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64</v>
      </c>
      <c r="E653" s="2">
        <v>0</v>
      </c>
      <c r="F653" s="2">
        <v>0</v>
      </c>
      <c r="G653" s="3">
        <f t="shared" si="14"/>
        <v>123.88000000000001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1828565.16</v>
      </c>
      <c r="D676" s="2">
        <f>'PR-RAS'!E683</f>
        <v>2055607.9</v>
      </c>
      <c r="E676" s="2">
        <v>0</v>
      </c>
      <c r="F676" s="2">
        <v>0</v>
      </c>
      <c r="G676" s="3">
        <f t="shared" si="14"/>
        <v>4009352.148</v>
      </c>
      <c r="H676" s="3">
        <f t="shared" si="15"/>
        <v>0.26000000000931323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807</v>
      </c>
      <c r="D678" s="2">
        <f>'PR-RAS'!E685</f>
        <v>750</v>
      </c>
      <c r="E678" s="2">
        <v>0</v>
      </c>
      <c r="F678" s="2">
        <v>0</v>
      </c>
      <c r="G678" s="3">
        <f t="shared" si="14"/>
        <v>1561.8390000000002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73559</v>
      </c>
      <c r="D695" s="2">
        <f>'PR-RAS'!E702</f>
        <v>71540.41</v>
      </c>
      <c r="E695" s="2">
        <v>0</v>
      </c>
      <c r="F695" s="2">
        <v>0</v>
      </c>
      <c r="G695" s="3">
        <f t="shared" si="14"/>
        <v>150348.03508</v>
      </c>
      <c r="H695" s="3">
        <f t="shared" si="15"/>
        <v>0.41000000000349246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3600</v>
      </c>
      <c r="E717" s="2">
        <v>0</v>
      </c>
      <c r="F717" s="2">
        <v>0</v>
      </c>
      <c r="G717" s="3">
        <f t="shared" si="14"/>
        <v>5155.2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2868</v>
      </c>
      <c r="D719" s="2">
        <f>'PR-RAS'!E726</f>
        <v>629</v>
      </c>
      <c r="E719" s="2">
        <v>0</v>
      </c>
      <c r="F719" s="2">
        <v>0</v>
      </c>
      <c r="G719" s="3">
        <f t="shared" si="14"/>
        <v>2962.4679999999998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9966.01</v>
      </c>
      <c r="E725" s="2">
        <v>0</v>
      </c>
      <c r="F725" s="2">
        <v>0</v>
      </c>
      <c r="G725" s="3">
        <f t="shared" si="14"/>
        <v>16126.607679999999</v>
      </c>
      <c r="H725" s="3">
        <f t="shared" si="15"/>
        <v>0.31000000000040018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1545.04</v>
      </c>
      <c r="D726" s="2">
        <f>'PR-RAS'!E733</f>
        <v>2648.64</v>
      </c>
      <c r="E726" s="2">
        <v>0</v>
      </c>
      <c r="F726" s="2">
        <v>0</v>
      </c>
      <c r="G726" s="3">
        <f t="shared" si="14"/>
        <v>4960.6819999999998</v>
      </c>
      <c r="H726" s="3">
        <f t="shared" si="15"/>
        <v>0.40000000000009095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53329.68</v>
      </c>
      <c r="D727" s="2">
        <f>'PR-RAS'!E734</f>
        <v>59920.62</v>
      </c>
      <c r="E727" s="2">
        <v>0</v>
      </c>
      <c r="F727" s="2">
        <v>0</v>
      </c>
      <c r="G727" s="3">
        <f t="shared" si="14"/>
        <v>125722.08792000001</v>
      </c>
      <c r="H727" s="3">
        <f t="shared" si="15"/>
        <v>0.69999999999708962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5406</v>
      </c>
      <c r="D729" s="2">
        <f>'PR-RAS'!E736</f>
        <v>3021</v>
      </c>
      <c r="E729" s="2">
        <v>0</v>
      </c>
      <c r="F729" s="2">
        <v>0</v>
      </c>
      <c r="G729" s="3">
        <f t="shared" si="14"/>
        <v>8334.1440000000002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394.75</v>
      </c>
      <c r="D731" s="2">
        <f>'PR-RAS'!E738</f>
        <v>279.52999999999997</v>
      </c>
      <c r="E731" s="2">
        <v>0</v>
      </c>
      <c r="F731" s="2">
        <v>0</v>
      </c>
      <c r="G731" s="3">
        <f t="shared" si="14"/>
        <v>696.28129999999999</v>
      </c>
      <c r="H731" s="3">
        <f t="shared" si="15"/>
        <v>0.72000000000002728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3683.48</v>
      </c>
      <c r="D734" s="2">
        <f>'PR-RAS'!E741</f>
        <v>4897.34</v>
      </c>
      <c r="E734" s="2">
        <v>0</v>
      </c>
      <c r="F734" s="2">
        <v>0</v>
      </c>
      <c r="G734" s="3">
        <f t="shared" si="14"/>
        <v>9879.4912800000002</v>
      </c>
      <c r="H734" s="3">
        <f t="shared" si="15"/>
        <v>0.82000000000016371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4940</v>
      </c>
      <c r="E737" s="2">
        <v>0</v>
      </c>
      <c r="F737" s="2">
        <v>0</v>
      </c>
      <c r="G737" s="3">
        <f t="shared" si="28"/>
        <v>7271.68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17067.45</v>
      </c>
      <c r="D848" s="2">
        <f>'PR-RAS'!E855</f>
        <v>8865.18</v>
      </c>
      <c r="E848" s="2">
        <v>0</v>
      </c>
      <c r="F848" s="2">
        <v>0</v>
      </c>
      <c r="G848" s="3">
        <f t="shared" si="34"/>
        <v>29473.745069999997</v>
      </c>
      <c r="H848" s="3">
        <f t="shared" si="35"/>
        <v>0.63000000000101863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541470.97000000009</v>
      </c>
      <c r="D1011" s="7">
        <f>BILANCA!E6</f>
        <v>740966.04</v>
      </c>
      <c r="E1011" s="7">
        <v>0</v>
      </c>
      <c r="F1011" s="7">
        <v>0</v>
      </c>
      <c r="G1011" s="8">
        <f t="shared" ref="G1011:G1306" si="38">B1011/1000*C1011+B1011/500*D1011</f>
        <v>2023.4030500000001</v>
      </c>
      <c r="H1011" s="8">
        <f t="shared" si="35"/>
        <v>6.9999999948777258E-2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182759.20000000007</v>
      </c>
      <c r="D1012" s="2">
        <f>BILANCA!E7</f>
        <v>349669.88000000006</v>
      </c>
      <c r="E1012" s="2">
        <v>0</v>
      </c>
      <c r="F1012" s="2">
        <v>0</v>
      </c>
      <c r="G1012" s="3">
        <f t="shared" si="38"/>
        <v>1764.1979200000005</v>
      </c>
      <c r="H1012" s="3">
        <f t="shared" si="35"/>
        <v>0.32000000000698492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49449.18</v>
      </c>
      <c r="D1013" s="2">
        <f>BILANCA!E8</f>
        <v>49449.18</v>
      </c>
      <c r="E1013" s="2">
        <v>0</v>
      </c>
      <c r="F1013" s="2">
        <v>0</v>
      </c>
      <c r="G1013" s="3">
        <f t="shared" si="38"/>
        <v>445.04262000000006</v>
      </c>
      <c r="H1013" s="3">
        <f t="shared" si="35"/>
        <v>0.36000000000058208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49449.18</v>
      </c>
      <c r="D1014" s="2">
        <f>BILANCA!E9</f>
        <v>49449.18</v>
      </c>
      <c r="E1014" s="2">
        <v>0</v>
      </c>
      <c r="F1014" s="2">
        <v>0</v>
      </c>
      <c r="G1014" s="3">
        <f t="shared" si="38"/>
        <v>593.39015999999992</v>
      </c>
      <c r="H1014" s="3">
        <f t="shared" si="35"/>
        <v>0.36000000000058208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131202.46000000008</v>
      </c>
      <c r="D1017" s="2">
        <f>BILANCA!E12</f>
        <v>298113.14000000007</v>
      </c>
      <c r="E1017" s="2">
        <v>0</v>
      </c>
      <c r="F1017" s="2">
        <v>0</v>
      </c>
      <c r="G1017" s="3">
        <f t="shared" si="38"/>
        <v>5092.0011800000011</v>
      </c>
      <c r="H1017" s="3">
        <f t="shared" si="35"/>
        <v>0.60000000015133992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30684.14000000013</v>
      </c>
      <c r="D1018" s="2">
        <f>BILANCA!E13</f>
        <v>30422.64000000013</v>
      </c>
      <c r="E1018" s="2">
        <v>0</v>
      </c>
      <c r="F1018" s="2">
        <v>0</v>
      </c>
      <c r="G1018" s="3">
        <f t="shared" si="38"/>
        <v>732.2353600000032</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35385.379999999997</v>
      </c>
      <c r="D1019" s="2">
        <f>BILANCA!E14</f>
        <v>35385.379999999997</v>
      </c>
      <c r="E1019" s="2">
        <v>0</v>
      </c>
      <c r="F1019" s="2">
        <v>0</v>
      </c>
      <c r="G1019" s="3">
        <f t="shared" si="38"/>
        <v>955.40526</v>
      </c>
      <c r="H1019" s="3">
        <f t="shared" si="35"/>
        <v>0.75999999999476131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2805857.72</v>
      </c>
      <c r="D1020" s="2">
        <f>BILANCA!E15</f>
        <v>2805857.72</v>
      </c>
      <c r="E1020" s="2">
        <v>0</v>
      </c>
      <c r="F1020" s="2">
        <v>0</v>
      </c>
      <c r="G1020" s="3">
        <f t="shared" si="38"/>
        <v>84175.731600000014</v>
      </c>
      <c r="H1020" s="3">
        <f t="shared" si="35"/>
        <v>0.55999999959021807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26575.54</v>
      </c>
      <c r="D1022" s="2">
        <f>BILANCA!E17</f>
        <v>26575.54</v>
      </c>
      <c r="E1022" s="2">
        <v>0</v>
      </c>
      <c r="F1022" s="2">
        <v>0</v>
      </c>
      <c r="G1022" s="3">
        <f t="shared" si="38"/>
        <v>956.71944000000008</v>
      </c>
      <c r="H1022" s="3">
        <f t="shared" si="35"/>
        <v>0.91999999999825377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2837134.5</v>
      </c>
      <c r="D1023" s="2">
        <f>BILANCA!E18</f>
        <v>2837396</v>
      </c>
      <c r="E1023" s="2">
        <v>0</v>
      </c>
      <c r="F1023" s="2">
        <v>0</v>
      </c>
      <c r="G1023" s="3">
        <f t="shared" si="38"/>
        <v>110655.0445</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90119.649999999965</v>
      </c>
      <c r="D1024" s="2">
        <f>BILANCA!E19</f>
        <v>239052.55999999994</v>
      </c>
      <c r="E1024" s="2">
        <v>0</v>
      </c>
      <c r="F1024" s="2">
        <v>0</v>
      </c>
      <c r="G1024" s="3">
        <f t="shared" si="38"/>
        <v>7955.1467799999982</v>
      </c>
      <c r="H1024" s="3">
        <f t="shared" si="35"/>
        <v>0.79000000009546056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242288.26</v>
      </c>
      <c r="D1025" s="2">
        <f>BILANCA!E20</f>
        <v>255459.66</v>
      </c>
      <c r="E1025" s="2">
        <v>0</v>
      </c>
      <c r="F1025" s="2">
        <v>0</v>
      </c>
      <c r="G1025" s="3">
        <f t="shared" si="38"/>
        <v>11298.1137</v>
      </c>
      <c r="H1025" s="3">
        <f t="shared" si="35"/>
        <v>0.60000000000582077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26062.76</v>
      </c>
      <c r="D1026" s="2">
        <f>BILANCA!E21</f>
        <v>26062.76</v>
      </c>
      <c r="E1026" s="2">
        <v>0</v>
      </c>
      <c r="F1026" s="2">
        <v>0</v>
      </c>
      <c r="G1026" s="3">
        <f t="shared" si="38"/>
        <v>1251.0124799999999</v>
      </c>
      <c r="H1026" s="3">
        <f t="shared" si="35"/>
        <v>0.48000000000320142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44749.56</v>
      </c>
      <c r="D1027" s="2">
        <f>BILANCA!E22</f>
        <v>44749.56</v>
      </c>
      <c r="E1027" s="2">
        <v>0</v>
      </c>
      <c r="F1027" s="2">
        <v>0</v>
      </c>
      <c r="G1027" s="3">
        <f t="shared" si="38"/>
        <v>2282.2275600000003</v>
      </c>
      <c r="H1027" s="3">
        <f t="shared" si="35"/>
        <v>0.88000000000465661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2254.29</v>
      </c>
      <c r="D1029" s="2">
        <f>BILANCA!E24</f>
        <v>46951.95</v>
      </c>
      <c r="E1029" s="2">
        <v>0</v>
      </c>
      <c r="F1029" s="2">
        <v>0</v>
      </c>
      <c r="G1029" s="3">
        <f t="shared" si="38"/>
        <v>1827.0056099999999</v>
      </c>
      <c r="H1029" s="3">
        <f t="shared" si="35"/>
        <v>0.340000000002874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12930.57</v>
      </c>
      <c r="D1030" s="2">
        <f>BILANCA!E25</f>
        <v>12930.57</v>
      </c>
      <c r="E1030" s="2">
        <v>0</v>
      </c>
      <c r="F1030" s="2">
        <v>0</v>
      </c>
      <c r="G1030" s="3">
        <f t="shared" si="38"/>
        <v>775.83420000000001</v>
      </c>
      <c r="H1030" s="3">
        <f t="shared" si="35"/>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279094.03000000003</v>
      </c>
      <c r="D1031" s="2">
        <f>BILANCA!E26</f>
        <v>410867.24</v>
      </c>
      <c r="E1031" s="2">
        <v>0</v>
      </c>
      <c r="F1031" s="2">
        <v>0</v>
      </c>
      <c r="G1031" s="3">
        <f t="shared" si="38"/>
        <v>23117.398710000001</v>
      </c>
      <c r="H1031" s="3">
        <f t="shared" si="35"/>
        <v>0.27000000001862645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517259.82</v>
      </c>
      <c r="D1033" s="2">
        <f>BILANCA!E28</f>
        <v>557969.18000000005</v>
      </c>
      <c r="E1033" s="2">
        <v>0</v>
      </c>
      <c r="F1033" s="2">
        <v>0</v>
      </c>
      <c r="G1033" s="3">
        <f t="shared" si="38"/>
        <v>37563.558140000001</v>
      </c>
      <c r="H1033" s="3">
        <f t="shared" si="35"/>
        <v>0.36000000004423782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9439.5599999999831</v>
      </c>
      <c r="D1040" s="2">
        <f>BILANCA!E35</f>
        <v>11221.849999999977</v>
      </c>
      <c r="E1040" s="2">
        <v>0</v>
      </c>
      <c r="F1040" s="2">
        <v>0</v>
      </c>
      <c r="G1040" s="3">
        <f t="shared" si="38"/>
        <v>956.49779999999805</v>
      </c>
      <c r="H1040" s="3">
        <f t="shared" si="35"/>
        <v>0.59000000004016329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136396.56</v>
      </c>
      <c r="D1041" s="2">
        <f>BILANCA!E36</f>
        <v>156164.34</v>
      </c>
      <c r="E1041" s="2">
        <v>0</v>
      </c>
      <c r="F1041" s="2">
        <v>0</v>
      </c>
      <c r="G1041" s="3">
        <f t="shared" si="38"/>
        <v>13910.48244</v>
      </c>
      <c r="H1041" s="3">
        <f t="shared" si="35"/>
        <v>0.77999999999883585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452.05</v>
      </c>
      <c r="D1042" s="2">
        <f>BILANCA!E37</f>
        <v>452.05</v>
      </c>
      <c r="E1042" s="2">
        <v>0</v>
      </c>
      <c r="F1042" s="2">
        <v>0</v>
      </c>
      <c r="G1042" s="3">
        <f t="shared" si="38"/>
        <v>43.396799999999999</v>
      </c>
      <c r="H1042" s="3">
        <f t="shared" si="35"/>
        <v>0.10000000000002274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127409.05</v>
      </c>
      <c r="D1045" s="2">
        <f>BILANCA!E40</f>
        <v>145394.54</v>
      </c>
      <c r="E1045" s="2">
        <v>0</v>
      </c>
      <c r="F1045" s="2">
        <v>0</v>
      </c>
      <c r="G1045" s="3">
        <f t="shared" si="38"/>
        <v>14636.934550000002</v>
      </c>
      <c r="H1045" s="3">
        <f t="shared" si="35"/>
        <v>0.50999999999476131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959.11000000000058</v>
      </c>
      <c r="D1050" s="2">
        <f>BILANCA!E45</f>
        <v>17416.09</v>
      </c>
      <c r="E1050" s="2">
        <v>0</v>
      </c>
      <c r="F1050" s="2">
        <v>0</v>
      </c>
      <c r="G1050" s="3">
        <f t="shared" si="38"/>
        <v>1431.6515999999999</v>
      </c>
      <c r="H1050" s="3">
        <f t="shared" si="35"/>
        <v>0.2000000000007276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12163.95</v>
      </c>
      <c r="D1052" s="2">
        <f>BILANCA!E47</f>
        <v>29336.45</v>
      </c>
      <c r="E1052" s="2">
        <v>0</v>
      </c>
      <c r="F1052" s="2">
        <v>0</v>
      </c>
      <c r="G1052" s="3">
        <f t="shared" si="38"/>
        <v>2975.1477000000004</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11204.84</v>
      </c>
      <c r="D1055" s="2">
        <f>BILANCA!E50</f>
        <v>11920.36</v>
      </c>
      <c r="E1055" s="2">
        <v>0</v>
      </c>
      <c r="F1055" s="2">
        <v>0</v>
      </c>
      <c r="G1055" s="3">
        <f t="shared" si="38"/>
        <v>1577.0502000000001</v>
      </c>
      <c r="H1055" s="3">
        <f t="shared" si="35"/>
        <v>0.52000000000043656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86460.81</v>
      </c>
      <c r="D1059" s="2">
        <f>BILANCA!E54</f>
        <v>95499.45</v>
      </c>
      <c r="E1059" s="2">
        <v>0</v>
      </c>
      <c r="F1059" s="2">
        <v>0</v>
      </c>
      <c r="G1059" s="3">
        <f t="shared" si="38"/>
        <v>13595.52579</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86460.81</v>
      </c>
      <c r="D1060" s="2">
        <f>BILANCA!E55</f>
        <v>95499.45</v>
      </c>
      <c r="E1060" s="2">
        <v>0</v>
      </c>
      <c r="F1060" s="2">
        <v>0</v>
      </c>
      <c r="G1060" s="3">
        <f t="shared" si="38"/>
        <v>13872.985499999999</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2107.56</v>
      </c>
      <c r="D1068" s="2">
        <f>BILANCA!E63</f>
        <v>2107.56</v>
      </c>
      <c r="E1068" s="2">
        <v>0</v>
      </c>
      <c r="F1068" s="2">
        <v>0</v>
      </c>
      <c r="G1068" s="3">
        <f t="shared" si="38"/>
        <v>366.71544000000006</v>
      </c>
      <c r="H1068" s="3">
        <f t="shared" si="35"/>
        <v>0.88000000000010914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2107.56</v>
      </c>
      <c r="D1070" s="2">
        <f>BILANCA!E65</f>
        <v>2107.56</v>
      </c>
      <c r="E1070" s="2">
        <v>0</v>
      </c>
      <c r="F1070" s="2">
        <v>0</v>
      </c>
      <c r="G1070" s="3">
        <f t="shared" si="38"/>
        <v>379.36079999999998</v>
      </c>
      <c r="H1070" s="3">
        <f t="shared" si="35"/>
        <v>0.88000000000010914</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358711.77</v>
      </c>
      <c r="D1074" s="2">
        <f>BILANCA!E69</f>
        <v>391296.16000000003</v>
      </c>
      <c r="E1074" s="2">
        <v>0</v>
      </c>
      <c r="F1074" s="2">
        <v>0</v>
      </c>
      <c r="G1074" s="3">
        <f t="shared" si="38"/>
        <v>73043.461760000006</v>
      </c>
      <c r="H1074" s="3">
        <f t="shared" si="35"/>
        <v>0.39000000001396984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180011.38</v>
      </c>
      <c r="D1075" s="2">
        <f>BILANCA!E70</f>
        <v>179530.7</v>
      </c>
      <c r="E1075" s="2">
        <v>0</v>
      </c>
      <c r="F1075" s="2">
        <v>0</v>
      </c>
      <c r="G1075" s="3">
        <f t="shared" si="38"/>
        <v>35039.7307</v>
      </c>
      <c r="H1075" s="3">
        <f t="shared" si="35"/>
        <v>0.67999999999301508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179959.45</v>
      </c>
      <c r="D1076" s="2">
        <f>BILANCA!E71</f>
        <v>179530.7</v>
      </c>
      <c r="E1076" s="2">
        <v>0</v>
      </c>
      <c r="F1076" s="2">
        <v>0</v>
      </c>
      <c r="G1076" s="3">
        <f t="shared" si="38"/>
        <v>35575.376100000009</v>
      </c>
      <c r="H1076" s="3">
        <f t="shared" si="35"/>
        <v>0.75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179959.45</v>
      </c>
      <c r="D1078" s="2">
        <f>BILANCA!E73</f>
        <v>179530.7</v>
      </c>
      <c r="E1078" s="2">
        <v>0</v>
      </c>
      <c r="F1078" s="2">
        <v>0</v>
      </c>
      <c r="G1078" s="3">
        <f t="shared" si="38"/>
        <v>36653.41780000001</v>
      </c>
      <c r="H1078" s="3">
        <f t="shared" si="35"/>
        <v>0.75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51.93</v>
      </c>
      <c r="D1085" s="2">
        <f>BILANCA!E80</f>
        <v>0</v>
      </c>
      <c r="E1085" s="2">
        <v>0</v>
      </c>
      <c r="F1085" s="2">
        <v>0</v>
      </c>
      <c r="G1085" s="3">
        <f t="shared" si="38"/>
        <v>3.8947499999999997</v>
      </c>
      <c r="H1085" s="3">
        <f t="shared" si="35"/>
        <v>7.0000000000000284E-2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14236.54</v>
      </c>
      <c r="D1087" s="2">
        <f>BILANCA!E82</f>
        <v>18039.5</v>
      </c>
      <c r="E1087" s="2">
        <v>0</v>
      </c>
      <c r="F1087" s="2">
        <v>0</v>
      </c>
      <c r="G1087" s="3">
        <f t="shared" si="38"/>
        <v>3874.2965800000002</v>
      </c>
      <c r="H1087" s="3">
        <f t="shared" si="35"/>
        <v>0.95999999999912689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212.52</v>
      </c>
      <c r="D1089" s="2">
        <f>BILANCA!E84</f>
        <v>212.52</v>
      </c>
      <c r="E1089" s="2">
        <v>0</v>
      </c>
      <c r="F1089" s="2">
        <v>0</v>
      </c>
      <c r="G1089" s="3">
        <f t="shared" si="38"/>
        <v>50.36724000000001</v>
      </c>
      <c r="H1089" s="3">
        <f t="shared" si="35"/>
        <v>0.95999999999997954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5.76</v>
      </c>
      <c r="D1090" s="2">
        <f>BILANCA!E85</f>
        <v>5.76</v>
      </c>
      <c r="E1090" s="2">
        <v>0</v>
      </c>
      <c r="F1090" s="2">
        <v>0</v>
      </c>
      <c r="G1090" s="3">
        <f t="shared" si="38"/>
        <v>1.3824000000000001</v>
      </c>
      <c r="H1090" s="3">
        <f t="shared" si="35"/>
        <v>0.48000000000000043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14018.26</v>
      </c>
      <c r="D1092" s="2">
        <f>BILANCA!E87</f>
        <v>17821.22</v>
      </c>
      <c r="E1092" s="2">
        <v>0</v>
      </c>
      <c r="F1092" s="2">
        <v>0</v>
      </c>
      <c r="G1092" s="3">
        <f t="shared" si="38"/>
        <v>4072.1774000000005</v>
      </c>
      <c r="H1092" s="3">
        <f t="shared" si="35"/>
        <v>0.48000000000138243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1908.8400000000001</v>
      </c>
      <c r="D1152" s="2">
        <f>BILANCA!E147</f>
        <v>193725.96</v>
      </c>
      <c r="E1152" s="2">
        <v>0</v>
      </c>
      <c r="F1152" s="2">
        <v>0</v>
      </c>
      <c r="G1152" s="3">
        <f t="shared" si="38"/>
        <v>55289.22791999999</v>
      </c>
      <c r="H1152" s="3">
        <f t="shared" si="41"/>
        <v>0.20000000000800355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192218.73</v>
      </c>
      <c r="E1155" s="2">
        <v>0</v>
      </c>
      <c r="F1155" s="2">
        <v>0</v>
      </c>
      <c r="G1155" s="3">
        <f t="shared" si="38"/>
        <v>55743.431700000001</v>
      </c>
      <c r="H1155" s="3">
        <f t="shared" si="41"/>
        <v>0.26999999998952262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177271.69</v>
      </c>
      <c r="E1161" s="2">
        <v>0</v>
      </c>
      <c r="F1161" s="2">
        <v>0</v>
      </c>
      <c r="G1161" s="3">
        <f t="shared" si="38"/>
        <v>53536.050380000001</v>
      </c>
      <c r="H1161" s="3">
        <f t="shared" si="41"/>
        <v>0.30999999999767169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14947.04</v>
      </c>
      <c r="E1163" s="2">
        <v>0</v>
      </c>
      <c r="F1163" s="2">
        <v>0</v>
      </c>
      <c r="G1163" s="3">
        <f t="shared" si="38"/>
        <v>4573.7942400000002</v>
      </c>
      <c r="H1163" s="3">
        <f t="shared" si="41"/>
        <v>4.0000000000873115E-2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10103.06</v>
      </c>
      <c r="D1166" s="2">
        <f>BILANCA!E161</f>
        <v>8076.71</v>
      </c>
      <c r="E1166" s="2">
        <v>0</v>
      </c>
      <c r="F1166" s="2">
        <v>0</v>
      </c>
      <c r="G1166" s="3">
        <f t="shared" si="38"/>
        <v>4096.0108799999998</v>
      </c>
      <c r="H1166" s="3">
        <f t="shared" si="41"/>
        <v>0.3499999999994543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8194.2199999999993</v>
      </c>
      <c r="D1169" s="2">
        <f>BILANCA!E164</f>
        <v>6569.48</v>
      </c>
      <c r="E1169" s="2">
        <v>0</v>
      </c>
      <c r="F1169" s="2">
        <v>0</v>
      </c>
      <c r="G1169" s="3">
        <f t="shared" si="38"/>
        <v>3391.9756199999997</v>
      </c>
      <c r="H1169" s="3">
        <f t="shared" si="41"/>
        <v>0.69999999999890861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2639.4</v>
      </c>
      <c r="D1170" s="2">
        <f>BILANCA!E165</f>
        <v>0</v>
      </c>
      <c r="E1170" s="2">
        <v>0</v>
      </c>
      <c r="F1170" s="2">
        <v>0</v>
      </c>
      <c r="G1170" s="3">
        <f t="shared" si="38"/>
        <v>422.30400000000003</v>
      </c>
      <c r="H1170" s="3">
        <f t="shared" si="41"/>
        <v>0.40000000000009095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2639.4</v>
      </c>
      <c r="D1172" s="2">
        <f>BILANCA!E167</f>
        <v>0</v>
      </c>
      <c r="E1172" s="2">
        <v>0</v>
      </c>
      <c r="F1172" s="2">
        <v>0</v>
      </c>
      <c r="G1172" s="3">
        <f t="shared" si="38"/>
        <v>427.58280000000002</v>
      </c>
      <c r="H1172" s="3">
        <f t="shared" si="41"/>
        <v>0.40000000000009095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159915.60999999999</v>
      </c>
      <c r="D1176" s="2">
        <f>BILANCA!E171</f>
        <v>0</v>
      </c>
      <c r="E1176" s="2">
        <v>0</v>
      </c>
      <c r="F1176" s="2">
        <v>0</v>
      </c>
      <c r="G1176" s="3">
        <f t="shared" si="38"/>
        <v>26545.991259999999</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159915.60999999999</v>
      </c>
      <c r="D1179" s="2">
        <f>BILANCA!E174</f>
        <v>0</v>
      </c>
      <c r="E1179" s="2">
        <v>0</v>
      </c>
      <c r="F1179" s="2">
        <v>0</v>
      </c>
      <c r="G1179" s="3">
        <f t="shared" si="38"/>
        <v>27025.738089999999</v>
      </c>
      <c r="H1179" s="3">
        <f t="shared" si="41"/>
        <v>0.39000000001396984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541470.97000000009</v>
      </c>
      <c r="D1180" s="2">
        <f>BILANCA!E176</f>
        <v>740966.04</v>
      </c>
      <c r="E1180" s="2">
        <v>0</v>
      </c>
      <c r="F1180" s="2">
        <v>0</v>
      </c>
      <c r="G1180" s="3">
        <f t="shared" si="38"/>
        <v>343978.51850000006</v>
      </c>
      <c r="H1180" s="3">
        <f t="shared" si="41"/>
        <v>6.9999999948777258E-2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204335.37999999998</v>
      </c>
      <c r="D1181" s="2">
        <f>BILANCA!E177</f>
        <v>321585.40000000002</v>
      </c>
      <c r="E1181" s="2">
        <v>0</v>
      </c>
      <c r="F1181" s="2">
        <v>0</v>
      </c>
      <c r="G1181" s="3">
        <f t="shared" si="38"/>
        <v>144923.55678000001</v>
      </c>
      <c r="H1181" s="3">
        <f t="shared" si="41"/>
        <v>0.77999999999883585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204335.37999999998</v>
      </c>
      <c r="D1182" s="2">
        <f>BILANCA!E178</f>
        <v>221965.96</v>
      </c>
      <c r="E1182" s="2">
        <v>0</v>
      </c>
      <c r="F1182" s="2">
        <v>0</v>
      </c>
      <c r="G1182" s="3">
        <f t="shared" si="38"/>
        <v>111501.97559999998</v>
      </c>
      <c r="H1182" s="3">
        <f t="shared" si="41"/>
        <v>0.41999999998370185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159243.60999999999</v>
      </c>
      <c r="D1183" s="2">
        <f>BILANCA!E179</f>
        <v>180425.75</v>
      </c>
      <c r="E1183" s="2">
        <v>0</v>
      </c>
      <c r="F1183" s="2">
        <v>0</v>
      </c>
      <c r="G1183" s="3">
        <f t="shared" si="38"/>
        <v>89976.454029999994</v>
      </c>
      <c r="H1183" s="3">
        <f t="shared" si="41"/>
        <v>0.64000000001396984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28839.32</v>
      </c>
      <c r="D1184" s="2">
        <f>BILANCA!E180</f>
        <v>41444.61</v>
      </c>
      <c r="E1184" s="2">
        <v>0</v>
      </c>
      <c r="F1184" s="2">
        <v>0</v>
      </c>
      <c r="G1184" s="3">
        <f t="shared" si="38"/>
        <v>19440.765959999997</v>
      </c>
      <c r="H1184" s="3">
        <f t="shared" si="41"/>
        <v>0.70999999999912689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89.86</v>
      </c>
      <c r="D1185" s="2">
        <f>BILANCA!E181</f>
        <v>89.87</v>
      </c>
      <c r="E1185" s="2">
        <v>0</v>
      </c>
      <c r="F1185" s="2">
        <v>0</v>
      </c>
      <c r="G1185" s="3">
        <f t="shared" si="38"/>
        <v>47.18</v>
      </c>
      <c r="H1185" s="3">
        <f t="shared" si="41"/>
        <v>0.26999999999999602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89.86</v>
      </c>
      <c r="D1188" s="2">
        <f>BILANCA!E184</f>
        <v>89.87</v>
      </c>
      <c r="E1188" s="2">
        <v>0</v>
      </c>
      <c r="F1188" s="2">
        <v>0</v>
      </c>
      <c r="G1188" s="3">
        <f t="shared" si="38"/>
        <v>47.988799999999998</v>
      </c>
      <c r="H1188" s="3">
        <f t="shared" si="41"/>
        <v>0.26999999999999602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1633.74</v>
      </c>
      <c r="D1198" s="2">
        <f>BILANCA!E194</f>
        <v>5.73</v>
      </c>
      <c r="E1198" s="2">
        <v>0</v>
      </c>
      <c r="F1198" s="2">
        <v>0</v>
      </c>
      <c r="G1198" s="3">
        <f t="shared" si="38"/>
        <v>309.29759999999999</v>
      </c>
      <c r="H1198" s="3">
        <f t="shared" si="41"/>
        <v>0.52999999999999048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14528.85</v>
      </c>
      <c r="D1200" s="2">
        <f>BILANCA!E196</f>
        <v>0</v>
      </c>
      <c r="E1200" s="2">
        <v>0</v>
      </c>
      <c r="F1200" s="2">
        <v>0</v>
      </c>
      <c r="G1200" s="3">
        <f t="shared" si="38"/>
        <v>2760.4815000000003</v>
      </c>
      <c r="H1200" s="3">
        <f t="shared" si="41"/>
        <v>0.1499999999996362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99619.44</v>
      </c>
      <c r="E1251" s="2">
        <v>0</v>
      </c>
      <c r="F1251" s="2">
        <v>0</v>
      </c>
      <c r="G1251" s="3">
        <f>B1251/1000*C1251+B1251/500*D1251</f>
        <v>48016.570079999998</v>
      </c>
      <c r="H1251" s="3">
        <f>ABS(C1251-ROUND(C1251,0))+ABS(D1251-ROUND(D1251,0))</f>
        <v>0.44000000000232831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337135.59000000008</v>
      </c>
      <c r="D1255" s="2">
        <f>BILANCA!E251</f>
        <v>419380.64</v>
      </c>
      <c r="E1255" s="2">
        <v>0</v>
      </c>
      <c r="F1255" s="2">
        <v>0</v>
      </c>
      <c r="G1255" s="3">
        <f t="shared" si="38"/>
        <v>288094.73315000004</v>
      </c>
      <c r="H1255" s="3">
        <f t="shared" si="41"/>
        <v>0.76999999990221113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182759.2</v>
      </c>
      <c r="D1256" s="2">
        <f>BILANCA!E252</f>
        <v>349669.88</v>
      </c>
      <c r="E1256" s="2">
        <v>0</v>
      </c>
      <c r="F1256" s="2">
        <v>0</v>
      </c>
      <c r="G1256" s="3">
        <f t="shared" si="38"/>
        <v>216996.34415999998</v>
      </c>
      <c r="H1256" s="3">
        <f t="shared" si="41"/>
        <v>0.32000000000698492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182759.2</v>
      </c>
      <c r="D1257" s="2">
        <f>BILANCA!E253</f>
        <v>349669.88</v>
      </c>
      <c r="E1257" s="2">
        <v>0</v>
      </c>
      <c r="F1257" s="2">
        <v>0</v>
      </c>
      <c r="G1257" s="3">
        <f t="shared" si="38"/>
        <v>217878.44312000001</v>
      </c>
      <c r="H1257" s="3">
        <f t="shared" si="41"/>
        <v>0.32000000000698492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150197.86000000002</v>
      </c>
      <c r="D1259" s="2">
        <f>BILANCA!E255</f>
        <v>-124015.19</v>
      </c>
      <c r="E1259" s="2">
        <v>0</v>
      </c>
      <c r="F1259" s="2">
        <v>0</v>
      </c>
      <c r="G1259" s="3">
        <f t="shared" si="38"/>
        <v>-24360.297479999994</v>
      </c>
      <c r="H1259" s="3">
        <f t="shared" si="41"/>
        <v>0.32999999998719431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200331.73</v>
      </c>
      <c r="D1260" s="2">
        <f>BILANCA!E256</f>
        <v>0</v>
      </c>
      <c r="E1260" s="2">
        <v>0</v>
      </c>
      <c r="F1260" s="2">
        <v>0</v>
      </c>
      <c r="G1260" s="3">
        <f t="shared" si="38"/>
        <v>50082.932500000003</v>
      </c>
      <c r="H1260" s="3">
        <f t="shared" si="41"/>
        <v>0.26999999998952262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200331.73</v>
      </c>
      <c r="D1261" s="2">
        <f>BILANCA!E257</f>
        <v>0</v>
      </c>
      <c r="E1261" s="2">
        <v>0</v>
      </c>
      <c r="F1261" s="2">
        <v>0</v>
      </c>
      <c r="G1261" s="3">
        <f t="shared" si="38"/>
        <v>50283.264230000001</v>
      </c>
      <c r="H1261" s="3">
        <f t="shared" si="41"/>
        <v>0.26999999998952262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50133.87</v>
      </c>
      <c r="D1264" s="2">
        <f>BILANCA!E260</f>
        <v>124015.19</v>
      </c>
      <c r="E1264" s="2">
        <v>0</v>
      </c>
      <c r="F1264" s="2">
        <v>0</v>
      </c>
      <c r="G1264" s="3">
        <f t="shared" si="38"/>
        <v>75733.719500000007</v>
      </c>
      <c r="H1264" s="3">
        <f t="shared" si="41"/>
        <v>0.31999999999970896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57942.91</v>
      </c>
      <c r="E1265" s="2">
        <v>0</v>
      </c>
      <c r="F1265" s="2">
        <v>0</v>
      </c>
      <c r="G1265" s="3">
        <f t="shared" si="38"/>
        <v>29550.884100000003</v>
      </c>
      <c r="H1265" s="3">
        <f t="shared" si="41"/>
        <v>8.999999999650754E-2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50133.87</v>
      </c>
      <c r="D1266" s="2">
        <f>BILANCA!E262</f>
        <v>66072.28</v>
      </c>
      <c r="E1266" s="2">
        <v>0</v>
      </c>
      <c r="F1266" s="2">
        <v>0</v>
      </c>
      <c r="G1266" s="3">
        <f t="shared" si="38"/>
        <v>46663.278080000004</v>
      </c>
      <c r="H1266" s="3">
        <f t="shared" si="41"/>
        <v>0.4099999999962165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1539.13</v>
      </c>
      <c r="D1278" s="2">
        <f>BILANCA!E274</f>
        <v>193725.95</v>
      </c>
      <c r="E1278" s="2">
        <v>0</v>
      </c>
      <c r="F1278" s="2">
        <v>0</v>
      </c>
      <c r="G1278" s="3">
        <f t="shared" si="38"/>
        <v>104249.59604</v>
      </c>
      <c r="H1278" s="3">
        <f t="shared" si="41"/>
        <v>0.17999999998846761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192218.73</v>
      </c>
      <c r="E1281" s="2">
        <v>0</v>
      </c>
      <c r="F1281" s="2">
        <v>0</v>
      </c>
      <c r="G1281" s="3">
        <f t="shared" si="48"/>
        <v>104182.55166000001</v>
      </c>
      <c r="H1281" s="3">
        <f t="shared" si="49"/>
        <v>0.26999999998952262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177271.69</v>
      </c>
      <c r="E1287" s="2">
        <v>0</v>
      </c>
      <c r="F1287" s="2">
        <v>0</v>
      </c>
      <c r="G1287" s="3">
        <f t="shared" si="48"/>
        <v>98208.516260000004</v>
      </c>
      <c r="H1287" s="3">
        <f t="shared" si="49"/>
        <v>0.30999999999767169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14947.04</v>
      </c>
      <c r="E1289" s="2">
        <v>0</v>
      </c>
      <c r="F1289" s="2">
        <v>0</v>
      </c>
      <c r="G1289" s="3">
        <f t="shared" si="48"/>
        <v>8340.4483200000013</v>
      </c>
      <c r="H1289" s="3">
        <f t="shared" si="49"/>
        <v>4.0000000000873115E-2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1539.13</v>
      </c>
      <c r="D1292" s="2">
        <f>BILANCA!E288</f>
        <v>1507.22</v>
      </c>
      <c r="E1292" s="2">
        <v>0</v>
      </c>
      <c r="F1292" s="2">
        <v>0</v>
      </c>
      <c r="G1292" s="3">
        <f t="shared" si="48"/>
        <v>1284.1067399999999</v>
      </c>
      <c r="H1292" s="3">
        <f t="shared" si="49"/>
        <v>0.35000000000013642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2639.4</v>
      </c>
      <c r="D1295" s="2">
        <f>BILANCA!E291</f>
        <v>0</v>
      </c>
      <c r="E1295" s="2">
        <v>0</v>
      </c>
      <c r="F1295" s="2">
        <v>0</v>
      </c>
      <c r="G1295" s="3">
        <f t="shared" si="38"/>
        <v>752.22899999999993</v>
      </c>
      <c r="H1295" s="3">
        <f t="shared" si="41"/>
        <v>0.40000000000009095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2639.4</v>
      </c>
      <c r="D1296" s="2">
        <f>BILANCA!E292</f>
        <v>0</v>
      </c>
      <c r="E1296" s="2">
        <v>0</v>
      </c>
      <c r="F1296" s="2">
        <v>0</v>
      </c>
      <c r="G1296" s="3">
        <f t="shared" ref="G1296:G1299" si="50">B1296/1000*C1296+B1296/500*D1296</f>
        <v>754.86839999999995</v>
      </c>
      <c r="H1296" s="3">
        <f t="shared" ref="H1296:H1299" si="51">ABS(C1296-ROUND(C1296,0))+ABS(D1296-ROUND(D1296,0))</f>
        <v>0.40000000000009095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161709.81</v>
      </c>
      <c r="E1301" s="2">
        <v>0</v>
      </c>
      <c r="F1301" s="2">
        <v>0</v>
      </c>
      <c r="G1301" s="3">
        <f t="shared" si="38"/>
        <v>94115.109419999993</v>
      </c>
      <c r="H1301" s="3">
        <f t="shared" si="41"/>
        <v>0.19000000000232831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161709.81</v>
      </c>
      <c r="E1302" s="2">
        <v>0</v>
      </c>
      <c r="F1302" s="2">
        <v>0</v>
      </c>
      <c r="G1302" s="3">
        <f t="shared" si="38"/>
        <v>94438.529039999994</v>
      </c>
      <c r="H1302" s="3">
        <f t="shared" si="41"/>
        <v>0.19000000000232831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8850.11</v>
      </c>
      <c r="D1305" s="2">
        <f>BILANCA!E302</f>
        <v>7240.11</v>
      </c>
      <c r="E1305" s="2">
        <v>0</v>
      </c>
      <c r="F1305" s="2">
        <v>0</v>
      </c>
      <c r="G1305" s="3">
        <f t="shared" si="38"/>
        <v>6882.4473500000004</v>
      </c>
      <c r="H1305" s="3">
        <f t="shared" si="41"/>
        <v>0.22000000000025466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1252.95</v>
      </c>
      <c r="D1306" s="2">
        <f>BILANCA!E303</f>
        <v>193055.33</v>
      </c>
      <c r="E1306" s="2">
        <v>0</v>
      </c>
      <c r="F1306" s="2">
        <v>0</v>
      </c>
      <c r="G1306" s="3">
        <f t="shared" si="38"/>
        <v>114659.62855999998</v>
      </c>
      <c r="H1306" s="3">
        <f t="shared" si="41"/>
        <v>0.37999999998714884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2639.4</v>
      </c>
      <c r="D1309" s="2">
        <f>BILANCA!E306</f>
        <v>0</v>
      </c>
      <c r="E1309" s="2">
        <v>0</v>
      </c>
      <c r="F1309" s="2">
        <v>0</v>
      </c>
      <c r="G1309" s="3">
        <f t="shared" si="52"/>
        <v>789.18060000000003</v>
      </c>
      <c r="H1309" s="3">
        <f t="shared" si="41"/>
        <v>0.40000000000009095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13921.81</v>
      </c>
      <c r="D1311" s="2">
        <f>BILANCA!E308</f>
        <v>17061.689999999999</v>
      </c>
      <c r="E1311" s="2">
        <v>0</v>
      </c>
      <c r="F1311" s="2">
        <v>0</v>
      </c>
      <c r="G1311" s="3">
        <f t="shared" si="52"/>
        <v>14461.602189999998</v>
      </c>
      <c r="H1311" s="3">
        <f t="shared" si="41"/>
        <v>0.50000000000181899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96.45</v>
      </c>
      <c r="D1312" s="2">
        <f>BILANCA!E309</f>
        <v>312.60000000000002</v>
      </c>
      <c r="E1312" s="2">
        <v>0</v>
      </c>
      <c r="F1312" s="2">
        <v>0</v>
      </c>
      <c r="G1312" s="3">
        <f t="shared" si="52"/>
        <v>217.93830000000003</v>
      </c>
      <c r="H1312" s="3">
        <f t="shared" si="41"/>
        <v>0.8499999999999801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446.93</v>
      </c>
      <c r="E1313" s="2">
        <v>0</v>
      </c>
      <c r="F1313" s="2">
        <v>0</v>
      </c>
      <c r="G1313" s="3">
        <f t="shared" si="52"/>
        <v>270.83958000000001</v>
      </c>
      <c r="H1313" s="3">
        <f t="shared" si="41"/>
        <v>6.9999999999993179E-2</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1633.74</v>
      </c>
      <c r="D1339" s="2">
        <f>BILANCA!E336</f>
        <v>0</v>
      </c>
      <c r="E1339" s="2">
        <v>0</v>
      </c>
      <c r="F1339" s="2">
        <v>0</v>
      </c>
      <c r="G1339" s="3">
        <f t="shared" si="52"/>
        <v>537.50045999999998</v>
      </c>
      <c r="H1339" s="3">
        <f t="shared" si="41"/>
        <v>0.25999999999999091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202701.64</v>
      </c>
      <c r="D1340" s="2">
        <f>BILANCA!E337</f>
        <v>221965.96</v>
      </c>
      <c r="E1340" s="2">
        <v>0</v>
      </c>
      <c r="F1340" s="2">
        <v>0</v>
      </c>
      <c r="G1340" s="3">
        <f t="shared" si="52"/>
        <v>213389.0748</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83820.800000000003</v>
      </c>
      <c r="E1374" s="2">
        <v>0</v>
      </c>
      <c r="F1374" s="2">
        <v>0</v>
      </c>
      <c r="G1374" s="3">
        <f t="shared" si="59"/>
        <v>61021.542399999998</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15798.64</v>
      </c>
      <c r="E1383" s="2">
        <v>0</v>
      </c>
      <c r="F1383" s="2">
        <v>0</v>
      </c>
      <c r="G1383" s="3">
        <f t="shared" si="59"/>
        <v>11785.78544</v>
      </c>
      <c r="H1383" s="3">
        <f t="shared" si="60"/>
        <v>0.36000000000058208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161709.81</v>
      </c>
      <c r="E1399" s="2">
        <v>0</v>
      </c>
      <c r="F1399" s="2">
        <v>0</v>
      </c>
      <c r="G1399" s="3">
        <f t="shared" si="61"/>
        <v>125810.23218000001</v>
      </c>
      <c r="H1399" s="3">
        <f t="shared" si="62"/>
        <v>0.19000000000232831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2280729.4300000002</v>
      </c>
      <c r="D1510" s="2">
        <f>'RAS-funkcijski'!E114</f>
        <v>2837940.71</v>
      </c>
      <c r="E1510" s="2">
        <v>0</v>
      </c>
      <c r="F1510" s="2">
        <v>0</v>
      </c>
      <c r="G1510" s="3">
        <f t="shared" si="52"/>
        <v>875227.19350000005</v>
      </c>
      <c r="H1510" s="3">
        <f t="shared" si="63"/>
        <v>0.72000000020489097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2280729.4300000002</v>
      </c>
      <c r="D1514" s="2">
        <f>'RAS-funkcijski'!E118</f>
        <v>2837940.71</v>
      </c>
      <c r="E1514" s="2">
        <v>0</v>
      </c>
      <c r="F1514" s="2">
        <v>0</v>
      </c>
      <c r="G1514" s="3">
        <f t="shared" si="52"/>
        <v>907053.63690000004</v>
      </c>
      <c r="H1514" s="3">
        <f t="shared" si="63"/>
        <v>0.72000000020489097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2280729.4300000002</v>
      </c>
      <c r="D1516" s="2">
        <f>'RAS-funkcijski'!E120</f>
        <v>2837940.71</v>
      </c>
      <c r="E1516" s="2">
        <v>0</v>
      </c>
      <c r="F1516" s="2">
        <v>0</v>
      </c>
      <c r="G1516" s="3">
        <f t="shared" si="52"/>
        <v>922966.85860000015</v>
      </c>
      <c r="H1516" s="3">
        <f t="shared" si="63"/>
        <v>0.72000000020489097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2280729.4300000002</v>
      </c>
      <c r="D1537" s="14">
        <f>'RAS-funkcijski'!E141</f>
        <v>2837940.71</v>
      </c>
      <c r="E1537" s="14">
        <v>0</v>
      </c>
      <c r="F1537" s="14">
        <v>0</v>
      </c>
      <c r="G1537" s="15">
        <f t="shared" si="52"/>
        <v>1090055.6864499999</v>
      </c>
      <c r="H1537" s="15">
        <f t="shared" si="63"/>
        <v>0.72000000020489097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144660.59</v>
      </c>
      <c r="D1538" s="7">
        <f>'P-VRIO'!E5</f>
        <v>32443.71</v>
      </c>
      <c r="E1538" s="7">
        <v>0</v>
      </c>
      <c r="F1538" s="7">
        <v>0</v>
      </c>
      <c r="G1538" s="8">
        <f t="shared" si="52"/>
        <v>209.54801000000003</v>
      </c>
      <c r="H1538" s="8">
        <f t="shared" si="63"/>
        <v>0.70000000000436557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32443.71</v>
      </c>
      <c r="E1539" s="2">
        <v>0</v>
      </c>
      <c r="F1539" s="2">
        <v>0</v>
      </c>
      <c r="G1539" s="3">
        <f t="shared" si="52"/>
        <v>129.77484000000001</v>
      </c>
      <c r="H1539" s="3">
        <f t="shared" si="63"/>
        <v>0.29000000000087311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32443.71</v>
      </c>
      <c r="E1540" s="2">
        <v>0</v>
      </c>
      <c r="F1540" s="2">
        <v>0</v>
      </c>
      <c r="G1540" s="3">
        <f t="shared" si="52"/>
        <v>194.66226</v>
      </c>
      <c r="H1540" s="3">
        <f t="shared" si="63"/>
        <v>0.29000000000087311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32443.71</v>
      </c>
      <c r="E1542" s="2">
        <v>0</v>
      </c>
      <c r="F1542" s="2">
        <v>0</v>
      </c>
      <c r="G1542" s="3">
        <f t="shared" si="52"/>
        <v>324.43709999999999</v>
      </c>
      <c r="H1542" s="3">
        <f t="shared" si="63"/>
        <v>0.29000000000087311</v>
      </c>
      <c r="I1542" s="11">
        <f t="shared" si="64"/>
        <v>94.086759000283266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144660.59</v>
      </c>
      <c r="D1555" s="2">
        <f>'P-VRIO'!E22</f>
        <v>0</v>
      </c>
      <c r="E1555" s="2">
        <v>0</v>
      </c>
      <c r="F1555" s="2">
        <v>0</v>
      </c>
      <c r="G1555" s="3">
        <f t="shared" si="52"/>
        <v>2603.8906199999997</v>
      </c>
      <c r="H1555" s="3">
        <f t="shared" si="63"/>
        <v>0.41000000000349246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144660.59</v>
      </c>
      <c r="D1556" s="2">
        <f>'P-VRIO'!E23</f>
        <v>0</v>
      </c>
      <c r="E1556" s="2">
        <v>0</v>
      </c>
      <c r="F1556" s="2">
        <v>0</v>
      </c>
      <c r="G1556" s="3">
        <f t="shared" si="52"/>
        <v>2748.5512100000001</v>
      </c>
      <c r="H1556" s="3">
        <f t="shared" si="63"/>
        <v>0.41000000000349246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144660.59</v>
      </c>
      <c r="D1558" s="2">
        <f>'P-VRIO'!E25</f>
        <v>0</v>
      </c>
      <c r="E1558" s="2">
        <v>0</v>
      </c>
      <c r="F1558" s="2">
        <v>0</v>
      </c>
      <c r="G1558" s="3">
        <f t="shared" si="52"/>
        <v>3037.87239</v>
      </c>
      <c r="H1558" s="3">
        <f t="shared" si="63"/>
        <v>0.41000000000349246</v>
      </c>
      <c r="I1558" s="11">
        <f t="shared" si="66"/>
        <v>1245.5276799106095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204335.38</v>
      </c>
      <c r="D1582" s="7"/>
      <c r="E1582" s="7">
        <v>0</v>
      </c>
      <c r="F1582" s="7">
        <v>0</v>
      </c>
      <c r="G1582" s="8">
        <f t="shared" ref="G1582:G1686" si="70">B1582/1000*C1582</f>
        <v>204.33538000000001</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2835185.0700000003</v>
      </c>
      <c r="D1583" s="2">
        <v>0</v>
      </c>
      <c r="E1583" s="2">
        <v>0</v>
      </c>
      <c r="F1583" s="2">
        <v>0</v>
      </c>
      <c r="G1583" s="3">
        <f t="shared" si="70"/>
        <v>5670.3701400000009</v>
      </c>
      <c r="H1583" s="3">
        <f t="shared" si="71"/>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2524.27</v>
      </c>
      <c r="D1584" s="2">
        <v>0</v>
      </c>
      <c r="E1584" s="2">
        <v>0</v>
      </c>
      <c r="F1584" s="2">
        <v>0</v>
      </c>
      <c r="G1584" s="3">
        <f t="shared" si="70"/>
        <v>7.5728100000000005</v>
      </c>
      <c r="H1584" s="3">
        <f t="shared" si="71"/>
        <v>0.26999999999998181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2602339.2300000004</v>
      </c>
      <c r="D1585" s="2">
        <v>0</v>
      </c>
      <c r="E1585" s="2">
        <v>0</v>
      </c>
      <c r="F1585" s="2">
        <v>0</v>
      </c>
      <c r="G1585" s="3">
        <f t="shared" si="70"/>
        <v>10409.356920000002</v>
      </c>
      <c r="H1585" s="3">
        <f t="shared" si="71"/>
        <v>0.23000000044703484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2098520.1</v>
      </c>
      <c r="D1586" s="2">
        <v>0</v>
      </c>
      <c r="E1586" s="2">
        <v>0</v>
      </c>
      <c r="F1586" s="2">
        <v>0</v>
      </c>
      <c r="G1586" s="3">
        <f t="shared" si="70"/>
        <v>10492.6005</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482525.66</v>
      </c>
      <c r="D1587" s="2">
        <v>0</v>
      </c>
      <c r="E1587" s="2">
        <v>0</v>
      </c>
      <c r="F1587" s="2">
        <v>0</v>
      </c>
      <c r="G1587" s="3">
        <f t="shared" si="70"/>
        <v>2895.1539600000001</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1273.1300000000001</v>
      </c>
      <c r="D1588" s="2">
        <v>0</v>
      </c>
      <c r="E1588" s="2">
        <v>0</v>
      </c>
      <c r="F1588" s="2">
        <v>0</v>
      </c>
      <c r="G1588" s="3">
        <f t="shared" si="70"/>
        <v>8.9119100000000007</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13173.39</v>
      </c>
      <c r="D1591" s="2">
        <v>0</v>
      </c>
      <c r="E1591" s="2">
        <v>0</v>
      </c>
      <c r="F1591" s="2">
        <v>0</v>
      </c>
      <c r="G1591" s="3">
        <f t="shared" si="70"/>
        <v>131.73390000000001</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3885</v>
      </c>
      <c r="D1592" s="2">
        <v>0</v>
      </c>
      <c r="E1592" s="2">
        <v>0</v>
      </c>
      <c r="F1592" s="2">
        <v>0</v>
      </c>
      <c r="G1592" s="3">
        <f t="shared" si="70"/>
        <v>42.734999999999999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2961.95</v>
      </c>
      <c r="D1593" s="2">
        <v>0</v>
      </c>
      <c r="E1593" s="2">
        <v>0</v>
      </c>
      <c r="F1593" s="2">
        <v>0</v>
      </c>
      <c r="G1593" s="3">
        <f t="shared" si="70"/>
        <v>35.543399999999998</v>
      </c>
      <c r="H1593" s="3">
        <f t="shared" si="71"/>
        <v>5.0000000000181899E-2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89566.96</v>
      </c>
      <c r="D1594" s="2">
        <v>0</v>
      </c>
      <c r="E1594" s="2">
        <v>0</v>
      </c>
      <c r="F1594" s="2">
        <v>0</v>
      </c>
      <c r="G1594" s="3">
        <f t="shared" si="70"/>
        <v>1164.37048</v>
      </c>
      <c r="H1594" s="3">
        <f t="shared" si="71"/>
        <v>3.9999999993597157E-2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140754.60999999999</v>
      </c>
      <c r="D1601" s="2">
        <v>0</v>
      </c>
      <c r="E1601" s="2">
        <v>0</v>
      </c>
      <c r="F1601" s="2">
        <v>0</v>
      </c>
      <c r="G1601" s="3">
        <f>B1601/1000*C1601</f>
        <v>2815.0921999999996</v>
      </c>
      <c r="H1601" s="3">
        <f>ABS(C1601-ROUND(C1601,0))</f>
        <v>0.39000000001396984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2717935.0500000003</v>
      </c>
      <c r="D1602" s="2">
        <v>0</v>
      </c>
      <c r="E1602" s="2">
        <v>0</v>
      </c>
      <c r="F1602" s="2">
        <v>0</v>
      </c>
      <c r="G1602" s="3">
        <f t="shared" si="70"/>
        <v>57076.636050000008</v>
      </c>
      <c r="H1602" s="3">
        <f t="shared" si="71"/>
        <v>5.0000000279396772E-2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647.44000000000005</v>
      </c>
      <c r="D1603" s="2">
        <v>0</v>
      </c>
      <c r="E1603" s="2">
        <v>0</v>
      </c>
      <c r="F1603" s="2">
        <v>0</v>
      </c>
      <c r="G1603" s="3">
        <f t="shared" si="70"/>
        <v>14.243680000000001</v>
      </c>
      <c r="H1603" s="3">
        <f t="shared" si="71"/>
        <v>0.44000000000005457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2570786.8400000003</v>
      </c>
      <c r="D1604" s="2">
        <v>0</v>
      </c>
      <c r="E1604" s="2">
        <v>0</v>
      </c>
      <c r="F1604" s="2">
        <v>0</v>
      </c>
      <c r="G1604" s="3">
        <f t="shared" si="70"/>
        <v>59128.097320000008</v>
      </c>
      <c r="H1604" s="3">
        <f t="shared" si="71"/>
        <v>0.15999999968335032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2077337.96</v>
      </c>
      <c r="D1605" s="2">
        <v>0</v>
      </c>
      <c r="E1605" s="2">
        <v>0</v>
      </c>
      <c r="F1605" s="2">
        <v>0</v>
      </c>
      <c r="G1605" s="3">
        <f t="shared" si="70"/>
        <v>49856.111040000003</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469920.37</v>
      </c>
      <c r="D1606" s="2">
        <v>0</v>
      </c>
      <c r="E1606" s="2">
        <v>0</v>
      </c>
      <c r="F1606" s="2">
        <v>0</v>
      </c>
      <c r="G1606" s="3">
        <f t="shared" si="70"/>
        <v>11748.009250000001</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1273.1199999999999</v>
      </c>
      <c r="D1607" s="2">
        <v>0</v>
      </c>
      <c r="E1607" s="2">
        <v>0</v>
      </c>
      <c r="F1607" s="2">
        <v>0</v>
      </c>
      <c r="G1607" s="3">
        <f t="shared" si="70"/>
        <v>33.101119999999995</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14801.4</v>
      </c>
      <c r="D1610" s="2">
        <v>0</v>
      </c>
      <c r="E1610" s="2">
        <v>0</v>
      </c>
      <c r="F1610" s="2">
        <v>0</v>
      </c>
      <c r="G1610" s="3">
        <f t="shared" si="70"/>
        <v>429.24060000000003</v>
      </c>
      <c r="H1610" s="3">
        <f t="shared" si="71"/>
        <v>0.3999999999996362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3885</v>
      </c>
      <c r="D1611" s="2">
        <v>0</v>
      </c>
      <c r="E1611" s="2">
        <v>0</v>
      </c>
      <c r="F1611" s="2">
        <v>0</v>
      </c>
      <c r="G1611" s="3">
        <f t="shared" si="70"/>
        <v>116.55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3568.99</v>
      </c>
      <c r="D1612" s="2">
        <v>0</v>
      </c>
      <c r="E1612" s="2">
        <v>0</v>
      </c>
      <c r="F1612" s="2">
        <v>0</v>
      </c>
      <c r="G1612" s="3">
        <f t="shared" si="70"/>
        <v>110.63869</v>
      </c>
      <c r="H1612" s="3">
        <f t="shared" si="71"/>
        <v>1.0000000000218279E-2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89566.96</v>
      </c>
      <c r="D1613" s="2">
        <v>0</v>
      </c>
      <c r="E1613" s="2">
        <v>0</v>
      </c>
      <c r="F1613" s="2">
        <v>0</v>
      </c>
      <c r="G1613" s="3">
        <f t="shared" si="70"/>
        <v>2866.1427200000003</v>
      </c>
      <c r="H1613" s="3">
        <f t="shared" si="71"/>
        <v>3.9999999993597157E-2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56933.81</v>
      </c>
      <c r="D1620" s="2">
        <v>0</v>
      </c>
      <c r="E1620" s="2">
        <v>0</v>
      </c>
      <c r="F1620" s="2">
        <v>0</v>
      </c>
      <c r="G1620" s="3">
        <f>B1620/1000*C1620</f>
        <v>2220.4185899999998</v>
      </c>
      <c r="H1620" s="3">
        <f>ABS(C1620-ROUND(C1620,0))</f>
        <v>0.19000000000232831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321585.39999999991</v>
      </c>
      <c r="D1621" s="2">
        <v>0</v>
      </c>
      <c r="E1621" s="2">
        <v>0</v>
      </c>
      <c r="F1621" s="2">
        <v>0</v>
      </c>
      <c r="G1621" s="3">
        <f t="shared" si="70"/>
        <v>12863.415999999997</v>
      </c>
      <c r="H1621" s="3">
        <f t="shared" si="71"/>
        <v>0.39999999990686774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321585.39999999997</v>
      </c>
      <c r="D1681" s="2">
        <v>0</v>
      </c>
      <c r="E1681" s="2">
        <v>0</v>
      </c>
      <c r="F1681" s="2">
        <v>0</v>
      </c>
      <c r="G1681" s="3">
        <f t="shared" si="70"/>
        <v>32158.539999999997</v>
      </c>
      <c r="H1681" s="3">
        <f t="shared" si="71"/>
        <v>0.3999999999650754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15798.64</v>
      </c>
      <c r="D1682" s="2">
        <v>0</v>
      </c>
      <c r="E1682" s="2">
        <v>0</v>
      </c>
      <c r="F1682" s="2">
        <v>0</v>
      </c>
      <c r="G1682" s="3">
        <f t="shared" si="70"/>
        <v>1595.66264</v>
      </c>
      <c r="H1682" s="3">
        <f t="shared" si="71"/>
        <v>0.36000000000058208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221965.96</v>
      </c>
      <c r="D1683" s="2">
        <v>0</v>
      </c>
      <c r="E1683" s="2">
        <v>0</v>
      </c>
      <c r="F1683" s="2">
        <v>0</v>
      </c>
      <c r="G1683" s="3">
        <f t="shared" si="70"/>
        <v>22640.527919999997</v>
      </c>
      <c r="H1683" s="3">
        <f t="shared" si="71"/>
        <v>4.0000000008149073E-2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83820.800000000003</v>
      </c>
      <c r="D1686" s="14">
        <v>0</v>
      </c>
      <c r="E1686" s="14">
        <v>0</v>
      </c>
      <c r="F1686" s="14">
        <v>0</v>
      </c>
      <c r="G1686" s="15">
        <f t="shared" si="70"/>
        <v>8801.1839999999993</v>
      </c>
      <c r="H1686" s="15">
        <f t="shared" si="71"/>
        <v>0.19999999999708962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16875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2392379.21</v>
      </c>
      <c r="I17" s="275">
        <f>'PR-RAS'!E6</f>
        <v>2620765.4700000007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2243848.37</v>
      </c>
      <c r="I18" s="275">
        <f>'PR-RAS'!E152</f>
        <v>2752693.7499999995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150197.85999999987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124015.18999999881</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182759.20000000007</v>
      </c>
      <c r="I22" s="275">
        <f>BILANCA!E7</f>
        <v>349669.88000000006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358711.77</v>
      </c>
      <c r="I23" s="275">
        <f>BILANCA!E69</f>
        <v>391296.16000000003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204335.37999999998</v>
      </c>
      <c r="I24" s="275">
        <f>BILANCA!E177</f>
        <v>321585.40000000002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337135.59000000008</v>
      </c>
      <c r="I25" s="275">
        <f>BILANCA!E251</f>
        <v>419380.64</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2280729.4300000002</v>
      </c>
      <c r="I30" s="275">
        <f>'RAS-funkcijski'!E114</f>
        <v>2837940.71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2280729.4300000002</v>
      </c>
      <c r="I31" s="275">
        <f>'RAS-funkcijski'!E141</f>
        <v>2837940.71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144660.59</v>
      </c>
      <c r="I33" s="275">
        <f>'P-VRIO'!E5</f>
        <v>32443.71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144660.59</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204335.38</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321585.39999999991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321585.39999999997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B422" sqref="B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2392379.21</v>
      </c>
      <c r="E6" s="60">
        <f>E7+E43+E49+E82+E106+E125+E134+E140</f>
        <v>2620765.4700000007</v>
      </c>
      <c r="F6" s="45">
        <f t="shared" ref="F6:F132" si="0">IF(D6&lt;&gt;0,IF(E6/D6&gt;=100,"&gt;&gt;100",E6/D6*100),"-")</f>
        <v>109.54640715173247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1928560.75</v>
      </c>
      <c r="E49" s="60">
        <f>E50+E53+E58+E61+E64+E68+E71+E74+E77</f>
        <v>2141232.0300000003</v>
      </c>
      <c r="F49" s="45">
        <f t="shared" si="0"/>
        <v>111.0274607631624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1829372.16</v>
      </c>
      <c r="E68" s="60">
        <f t="shared" si="11"/>
        <v>2056357.9</v>
      </c>
      <c r="F68" s="45">
        <f t="shared" si="0"/>
        <v>112.40784925905946</v>
      </c>
    </row>
    <row r="69" spans="1:6" ht="12.75" customHeight="1" x14ac:dyDescent="0.2">
      <c r="A69" s="63" t="s">
        <v>141</v>
      </c>
      <c r="B69" s="64" t="s">
        <v>142</v>
      </c>
      <c r="C69" s="247" t="s">
        <v>141</v>
      </c>
      <c r="D69" s="194">
        <v>1828565.16</v>
      </c>
      <c r="E69" s="194">
        <v>2055607.9</v>
      </c>
      <c r="F69" s="45">
        <f t="shared" si="0"/>
        <v>112.41644240886663</v>
      </c>
    </row>
    <row r="70" spans="1:6" ht="24" x14ac:dyDescent="0.2">
      <c r="A70" s="63" t="s">
        <v>143</v>
      </c>
      <c r="B70" s="64" t="s">
        <v>144</v>
      </c>
      <c r="C70" s="247" t="s">
        <v>143</v>
      </c>
      <c r="D70" s="194">
        <v>807</v>
      </c>
      <c r="E70" s="194">
        <v>750</v>
      </c>
      <c r="F70" s="45">
        <f t="shared" si="0"/>
        <v>92.936802973977692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73559</v>
      </c>
      <c r="E74" s="60">
        <f t="shared" si="13"/>
        <v>71540.41</v>
      </c>
      <c r="F74" s="45">
        <f t="shared" si="0"/>
        <v>97.25582185728463</v>
      </c>
    </row>
    <row r="75" spans="1:6" ht="12.75" customHeight="1" x14ac:dyDescent="0.2">
      <c r="A75" s="63" t="s">
        <v>153</v>
      </c>
      <c r="B75" s="65" t="s">
        <v>154</v>
      </c>
      <c r="C75" s="247" t="s">
        <v>153</v>
      </c>
      <c r="D75" s="194">
        <v>73559</v>
      </c>
      <c r="E75" s="194">
        <v>71540.41</v>
      </c>
      <c r="F75" s="45">
        <f t="shared" si="0"/>
        <v>97.25582185728463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25629.59</v>
      </c>
      <c r="E77" s="60">
        <f t="shared" si="14"/>
        <v>13333.72</v>
      </c>
      <c r="F77" s="45">
        <f t="shared" si="0"/>
        <v>52.024710500636175</v>
      </c>
    </row>
    <row r="78" spans="1:6" ht="12.75" customHeight="1" x14ac:dyDescent="0.2">
      <c r="A78" s="63">
        <v>6391</v>
      </c>
      <c r="B78" s="64" t="s">
        <v>159</v>
      </c>
      <c r="C78" s="247" t="s">
        <v>160</v>
      </c>
      <c r="D78" s="194">
        <v>3094.64</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22534.95</v>
      </c>
      <c r="E80" s="194">
        <v>13333.72</v>
      </c>
      <c r="F80" s="45">
        <f t="shared" si="0"/>
        <v>59.169068491387819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0.52</v>
      </c>
      <c r="E82" s="60">
        <f t="shared" si="15"/>
        <v>0.87</v>
      </c>
      <c r="F82" s="45">
        <f t="shared" si="0"/>
        <v>167.30769230769229</v>
      </c>
    </row>
    <row r="83" spans="1:6" ht="12.75" customHeight="1" x14ac:dyDescent="0.2">
      <c r="A83" s="63">
        <v>641</v>
      </c>
      <c r="B83" s="64" t="s">
        <v>169</v>
      </c>
      <c r="C83" s="247" t="s">
        <v>170</v>
      </c>
      <c r="D83" s="60">
        <f t="shared" ref="D83:E83" si="16">SUM(D84:D90)</f>
        <v>0.52</v>
      </c>
      <c r="E83" s="60">
        <f t="shared" si="16"/>
        <v>0.87</v>
      </c>
      <c r="F83" s="45">
        <f t="shared" si="0"/>
        <v>167.30769230769229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0.52</v>
      </c>
      <c r="E85" s="194">
        <v>0.87</v>
      </c>
      <c r="F85" s="45">
        <f t="shared" si="0"/>
        <v>167.30769230769229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4300.5200000000004</v>
      </c>
      <c r="E106" s="60">
        <f>E107+E112+E120+E124</f>
        <v>5486.54</v>
      </c>
      <c r="F106" s="45">
        <f t="shared" si="0"/>
        <v>127.57852538762752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4300.5200000000004</v>
      </c>
      <c r="E112" s="60">
        <f t="shared" si="20"/>
        <v>5486.54</v>
      </c>
      <c r="F112" s="45">
        <f t="shared" si="0"/>
        <v>127.57852538762752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4300.5200000000004</v>
      </c>
      <c r="E117" s="194">
        <v>5486.54</v>
      </c>
      <c r="F117" s="45">
        <f t="shared" si="0"/>
        <v>127.57852538762752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44830.52</v>
      </c>
      <c r="E125" s="60">
        <f t="shared" si="22"/>
        <v>40194.1</v>
      </c>
      <c r="F125" s="45">
        <f t="shared" si="0"/>
        <v>89.657893774152072</v>
      </c>
    </row>
    <row r="126" spans="1:6" ht="12.75" customHeight="1" x14ac:dyDescent="0.2">
      <c r="A126" s="63">
        <v>661</v>
      </c>
      <c r="B126" s="65" t="s">
        <v>255</v>
      </c>
      <c r="C126" s="247" t="s">
        <v>256</v>
      </c>
      <c r="D126" s="60">
        <f t="shared" ref="D126:E126" si="23">SUM(D127:D128)</f>
        <v>32549.51</v>
      </c>
      <c r="E126" s="60">
        <f t="shared" si="23"/>
        <v>23441.46</v>
      </c>
      <c r="F126" s="45">
        <f t="shared" si="0"/>
        <v>72.017858333351256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32549.51</v>
      </c>
      <c r="E128" s="194">
        <v>23441.46</v>
      </c>
      <c r="F128" s="45">
        <f t="shared" si="0"/>
        <v>72.017858333351256</v>
      </c>
    </row>
    <row r="129" spans="1:6" ht="36" x14ac:dyDescent="0.2">
      <c r="A129" s="63">
        <v>663</v>
      </c>
      <c r="B129" s="182" t="s">
        <v>261</v>
      </c>
      <c r="C129" s="247" t="s">
        <v>262</v>
      </c>
      <c r="D129" s="60">
        <f t="shared" ref="D129:E129" si="24">SUM(D130:D133)</f>
        <v>12281.01</v>
      </c>
      <c r="E129" s="60">
        <f t="shared" si="24"/>
        <v>16752.64</v>
      </c>
      <c r="F129" s="45">
        <f t="shared" si="0"/>
        <v>136.41093037136196</v>
      </c>
    </row>
    <row r="130" spans="1:6" ht="12.75" customHeight="1" x14ac:dyDescent="0.2">
      <c r="A130" s="63">
        <v>6631</v>
      </c>
      <c r="B130" s="65" t="s">
        <v>263</v>
      </c>
      <c r="C130" s="247" t="s">
        <v>264</v>
      </c>
      <c r="D130" s="194">
        <v>12238.02</v>
      </c>
      <c r="E130" s="194">
        <v>16752.64</v>
      </c>
      <c r="F130" s="45">
        <f t="shared" si="0"/>
        <v>136.89011784586066</v>
      </c>
    </row>
    <row r="131" spans="1:6" ht="12.75" customHeight="1" x14ac:dyDescent="0.2">
      <c r="A131" s="63">
        <v>6632</v>
      </c>
      <c r="B131" s="182" t="s">
        <v>265</v>
      </c>
      <c r="C131" s="247" t="s">
        <v>266</v>
      </c>
      <c r="D131" s="194">
        <v>42.99</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414601.19000000006</v>
      </c>
      <c r="E134" s="60">
        <f t="shared" si="25"/>
        <v>433851.93</v>
      </c>
      <c r="F134" s="45">
        <f t="shared" ref="F134:F229" si="26">IF(D134&lt;&gt;0,IF(E134/D134&gt;=100,"&gt;&gt;100",E134/D134*100),"-")</f>
        <v>104.64319458417376</v>
      </c>
    </row>
    <row r="135" spans="1:6" ht="24" x14ac:dyDescent="0.2">
      <c r="A135" s="63">
        <v>671</v>
      </c>
      <c r="B135" s="182" t="s">
        <v>273</v>
      </c>
      <c r="C135" s="247" t="s">
        <v>274</v>
      </c>
      <c r="D135" s="60">
        <f t="shared" ref="D135:E135" si="27">SUM(D136:D138)</f>
        <v>414601.19000000006</v>
      </c>
      <c r="E135" s="60">
        <f t="shared" si="27"/>
        <v>433851.93</v>
      </c>
      <c r="F135" s="45">
        <f t="shared" si="26"/>
        <v>104.64319458417376</v>
      </c>
    </row>
    <row r="136" spans="1:6" ht="12.75" customHeight="1" x14ac:dyDescent="0.2">
      <c r="A136" s="63">
        <v>6711</v>
      </c>
      <c r="B136" s="65" t="s">
        <v>275</v>
      </c>
      <c r="C136" s="247" t="s">
        <v>276</v>
      </c>
      <c r="D136" s="194">
        <v>360743.78</v>
      </c>
      <c r="E136" s="194">
        <v>351198.2</v>
      </c>
      <c r="F136" s="45">
        <f t="shared" si="26"/>
        <v>97.353916954576462</v>
      </c>
    </row>
    <row r="137" spans="1:6" ht="24" x14ac:dyDescent="0.2">
      <c r="A137" s="63">
        <v>6712</v>
      </c>
      <c r="B137" s="182" t="s">
        <v>277</v>
      </c>
      <c r="C137" s="247" t="s">
        <v>278</v>
      </c>
      <c r="D137" s="194">
        <v>53857.41</v>
      </c>
      <c r="E137" s="194">
        <v>82653.73</v>
      </c>
      <c r="F137" s="45">
        <f t="shared" si="26"/>
        <v>153.46770295860864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85.71</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85.71</v>
      </c>
      <c r="E151" s="194"/>
      <c r="F151" s="45">
        <f t="shared" si="26"/>
        <v>0</v>
      </c>
    </row>
    <row r="152" spans="1:6" ht="12.75" customHeight="1" x14ac:dyDescent="0.2">
      <c r="A152" s="63">
        <v>3</v>
      </c>
      <c r="B152" s="64" t="s">
        <v>307</v>
      </c>
      <c r="C152" s="247" t="s">
        <v>13</v>
      </c>
      <c r="D152" s="60">
        <f>D153+D164+D202+D221+D230+D262+D273</f>
        <v>2243848.37</v>
      </c>
      <c r="E152" s="60">
        <f>E153+E164+E202+E221+E230+E262+E273</f>
        <v>2752693.7499999995</v>
      </c>
      <c r="F152" s="45">
        <f t="shared" si="26"/>
        <v>122.67735141122746</v>
      </c>
    </row>
    <row r="153" spans="1:6" ht="12.75" customHeight="1" x14ac:dyDescent="0.2">
      <c r="A153" s="63">
        <v>31</v>
      </c>
      <c r="B153" s="64" t="s">
        <v>308</v>
      </c>
      <c r="C153" s="247" t="s">
        <v>3</v>
      </c>
      <c r="D153" s="60">
        <f t="shared" ref="D153:E153" si="30">D154+D159+D160</f>
        <v>1835707.2000000002</v>
      </c>
      <c r="E153" s="60">
        <f t="shared" si="30"/>
        <v>2253976.3899999997</v>
      </c>
      <c r="F153" s="45">
        <f t="shared" si="26"/>
        <v>122.78518001127846</v>
      </c>
    </row>
    <row r="154" spans="1:6" ht="12.75" customHeight="1" x14ac:dyDescent="0.2">
      <c r="A154" s="63">
        <v>311</v>
      </c>
      <c r="B154" s="64" t="s">
        <v>309</v>
      </c>
      <c r="C154" s="247" t="s">
        <v>310</v>
      </c>
      <c r="D154" s="60">
        <f t="shared" ref="D154:E154" si="31">SUM(D155:D158)</f>
        <v>1535018.26</v>
      </c>
      <c r="E154" s="60">
        <f t="shared" si="31"/>
        <v>1886853.52</v>
      </c>
      <c r="F154" s="45">
        <f t="shared" si="26"/>
        <v>122.92059118567099</v>
      </c>
    </row>
    <row r="155" spans="1:6" ht="12.75" customHeight="1" x14ac:dyDescent="0.2">
      <c r="A155" s="63">
        <v>3111</v>
      </c>
      <c r="B155" s="64" t="s">
        <v>311</v>
      </c>
      <c r="C155" s="247" t="s">
        <v>312</v>
      </c>
      <c r="D155" s="194">
        <v>1486058.49</v>
      </c>
      <c r="E155" s="194">
        <v>1841497.72</v>
      </c>
      <c r="F155" s="45">
        <f t="shared" si="26"/>
        <v>123.91825304265109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48959.77</v>
      </c>
      <c r="E157" s="194">
        <v>45355.8</v>
      </c>
      <c r="F157" s="45">
        <f t="shared" si="26"/>
        <v>92.638915583141028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67677.820000000007</v>
      </c>
      <c r="E159" s="194">
        <v>78691.89</v>
      </c>
      <c r="F159" s="45">
        <f t="shared" si="26"/>
        <v>116.27426829055662</v>
      </c>
    </row>
    <row r="160" spans="1:6" ht="12.75" customHeight="1" x14ac:dyDescent="0.2">
      <c r="A160" s="63">
        <v>313</v>
      </c>
      <c r="B160" s="65" t="s">
        <v>321</v>
      </c>
      <c r="C160" s="247" t="s">
        <v>322</v>
      </c>
      <c r="D160" s="60">
        <f t="shared" ref="D160:E160" si="32">SUM(D161:D163)</f>
        <v>233011.12</v>
      </c>
      <c r="E160" s="60">
        <f t="shared" si="32"/>
        <v>288430.98</v>
      </c>
      <c r="F160" s="45">
        <f t="shared" si="26"/>
        <v>123.78421253028611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233011.12</v>
      </c>
      <c r="E162" s="194">
        <v>288430.98</v>
      </c>
      <c r="F162" s="45">
        <f t="shared" si="26"/>
        <v>123.78421253028611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389475.17999999993</v>
      </c>
      <c r="E164" s="60">
        <f>E165+E170+E178+E188+E189+E194</f>
        <v>484497.52</v>
      </c>
      <c r="F164" s="45">
        <f t="shared" si="26"/>
        <v>124.39753413811891</v>
      </c>
    </row>
    <row r="165" spans="1:6" ht="12.75" customHeight="1" x14ac:dyDescent="0.2">
      <c r="A165" s="63">
        <v>321</v>
      </c>
      <c r="B165" s="64" t="s">
        <v>331</v>
      </c>
      <c r="C165" s="247" t="s">
        <v>332</v>
      </c>
      <c r="D165" s="60">
        <f t="shared" ref="D165:E165" si="33">SUM(D166:D169)</f>
        <v>85857.08</v>
      </c>
      <c r="E165" s="60">
        <f t="shared" si="33"/>
        <v>102199.20999999999</v>
      </c>
      <c r="F165" s="45">
        <f t="shared" si="26"/>
        <v>119.03410877705134</v>
      </c>
    </row>
    <row r="166" spans="1:6" ht="12.75" customHeight="1" x14ac:dyDescent="0.2">
      <c r="A166" s="63">
        <v>3211</v>
      </c>
      <c r="B166" s="64" t="s">
        <v>333</v>
      </c>
      <c r="C166" s="247" t="s">
        <v>334</v>
      </c>
      <c r="D166" s="194">
        <v>12469.37</v>
      </c>
      <c r="E166" s="194">
        <v>16077.41</v>
      </c>
      <c r="F166" s="45">
        <f t="shared" si="26"/>
        <v>128.93522287012092</v>
      </c>
    </row>
    <row r="167" spans="1:6" ht="12.75" customHeight="1" x14ac:dyDescent="0.2">
      <c r="A167" s="63">
        <v>3212</v>
      </c>
      <c r="B167" s="64" t="s">
        <v>335</v>
      </c>
      <c r="C167" s="247" t="s">
        <v>336</v>
      </c>
      <c r="D167" s="194">
        <v>53329.68</v>
      </c>
      <c r="E167" s="194">
        <v>59920.62</v>
      </c>
      <c r="F167" s="45">
        <f t="shared" si="26"/>
        <v>112.3588590818471</v>
      </c>
    </row>
    <row r="168" spans="1:6" ht="12.75" customHeight="1" x14ac:dyDescent="0.2">
      <c r="A168" s="63">
        <v>3213</v>
      </c>
      <c r="B168" s="64" t="s">
        <v>337</v>
      </c>
      <c r="C168" s="247" t="s">
        <v>338</v>
      </c>
      <c r="D168" s="194">
        <v>20058.03</v>
      </c>
      <c r="E168" s="194">
        <v>26201.18</v>
      </c>
      <c r="F168" s="45">
        <f t="shared" si="26"/>
        <v>130.62688609000986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175472.05999999997</v>
      </c>
      <c r="E170" s="60">
        <f t="shared" si="34"/>
        <v>223006.06999999998</v>
      </c>
      <c r="F170" s="45">
        <f t="shared" si="26"/>
        <v>127.08921864825659</v>
      </c>
    </row>
    <row r="171" spans="1:6" ht="12.75" customHeight="1" x14ac:dyDescent="0.2">
      <c r="A171" s="63">
        <v>3221</v>
      </c>
      <c r="B171" s="64" t="s">
        <v>343</v>
      </c>
      <c r="C171" s="247" t="s">
        <v>344</v>
      </c>
      <c r="D171" s="194">
        <v>4913.8999999999996</v>
      </c>
      <c r="E171" s="194">
        <v>4654.93</v>
      </c>
      <c r="F171" s="45">
        <f t="shared" si="26"/>
        <v>94.729847982254427</v>
      </c>
    </row>
    <row r="172" spans="1:6" ht="12.75" customHeight="1" x14ac:dyDescent="0.2">
      <c r="A172" s="63">
        <v>3222</v>
      </c>
      <c r="B172" s="64" t="s">
        <v>345</v>
      </c>
      <c r="C172" s="247" t="s">
        <v>346</v>
      </c>
      <c r="D172" s="194">
        <v>3922.25</v>
      </c>
      <c r="E172" s="194">
        <v>4464.8999999999996</v>
      </c>
      <c r="F172" s="45">
        <f t="shared" si="26"/>
        <v>113.83517113901458</v>
      </c>
    </row>
    <row r="173" spans="1:6" ht="12.75" customHeight="1" x14ac:dyDescent="0.2">
      <c r="A173" s="63">
        <v>3223</v>
      </c>
      <c r="B173" s="65" t="s">
        <v>347</v>
      </c>
      <c r="C173" s="247" t="s">
        <v>348</v>
      </c>
      <c r="D173" s="194">
        <v>165232.57999999999</v>
      </c>
      <c r="E173" s="194">
        <v>186941.74</v>
      </c>
      <c r="F173" s="45">
        <f t="shared" si="26"/>
        <v>113.13854688948149</v>
      </c>
    </row>
    <row r="174" spans="1:6" ht="12.75" customHeight="1" x14ac:dyDescent="0.2">
      <c r="A174" s="63">
        <v>3224</v>
      </c>
      <c r="B174" s="65" t="s">
        <v>349</v>
      </c>
      <c r="C174" s="247" t="s">
        <v>350</v>
      </c>
      <c r="D174" s="194">
        <v>465.84</v>
      </c>
      <c r="E174" s="194">
        <v>16453.330000000002</v>
      </c>
      <c r="F174" s="45">
        <f t="shared" si="26"/>
        <v>3531.9702043620132</v>
      </c>
    </row>
    <row r="175" spans="1:6" ht="12.75" customHeight="1" x14ac:dyDescent="0.2">
      <c r="A175" s="63">
        <v>3225</v>
      </c>
      <c r="B175" s="65" t="s">
        <v>351</v>
      </c>
      <c r="C175" s="247" t="s">
        <v>352</v>
      </c>
      <c r="D175" s="194">
        <v>937.49</v>
      </c>
      <c r="E175" s="194">
        <v>9073.82</v>
      </c>
      <c r="F175" s="45">
        <f t="shared" si="26"/>
        <v>967.88445743421255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1417.35</v>
      </c>
      <c r="F177" s="45" t="str">
        <f t="shared" si="26"/>
        <v>-</v>
      </c>
    </row>
    <row r="178" spans="1:6" ht="12.75" customHeight="1" x14ac:dyDescent="0.2">
      <c r="A178" s="63">
        <v>323</v>
      </c>
      <c r="B178" s="65" t="s">
        <v>357</v>
      </c>
      <c r="C178" s="247" t="s">
        <v>358</v>
      </c>
      <c r="D178" s="60">
        <f t="shared" ref="D178:E178" si="35">SUM(D179:D187)</f>
        <v>117198.63</v>
      </c>
      <c r="E178" s="60">
        <f t="shared" si="35"/>
        <v>77611.34</v>
      </c>
      <c r="F178" s="45">
        <f t="shared" si="26"/>
        <v>66.222053960869673</v>
      </c>
    </row>
    <row r="179" spans="1:6" ht="12.75" customHeight="1" x14ac:dyDescent="0.2">
      <c r="A179" s="63">
        <v>3231</v>
      </c>
      <c r="B179" s="65" t="s">
        <v>359</v>
      </c>
      <c r="C179" s="247" t="s">
        <v>360</v>
      </c>
      <c r="D179" s="194">
        <v>29599.41</v>
      </c>
      <c r="E179" s="194">
        <v>1964.46</v>
      </c>
      <c r="F179" s="45">
        <f t="shared" si="26"/>
        <v>6.6368214771848493</v>
      </c>
    </row>
    <row r="180" spans="1:6" ht="12.75" customHeight="1" x14ac:dyDescent="0.2">
      <c r="A180" s="63">
        <v>3232</v>
      </c>
      <c r="B180" s="65" t="s">
        <v>361</v>
      </c>
      <c r="C180" s="247" t="s">
        <v>362</v>
      </c>
      <c r="D180" s="194">
        <v>25704.07</v>
      </c>
      <c r="E180" s="194">
        <v>25421.66</v>
      </c>
      <c r="F180" s="45">
        <f t="shared" si="26"/>
        <v>98.901302400748222</v>
      </c>
    </row>
    <row r="181" spans="1:6" ht="12.75" customHeight="1" x14ac:dyDescent="0.2">
      <c r="A181" s="63">
        <v>3233</v>
      </c>
      <c r="B181" s="65" t="s">
        <v>363</v>
      </c>
      <c r="C181" s="247" t="s">
        <v>364</v>
      </c>
      <c r="D181" s="194">
        <v>250</v>
      </c>
      <c r="E181" s="194">
        <v>284.26</v>
      </c>
      <c r="F181" s="45">
        <f t="shared" si="26"/>
        <v>113.70400000000001</v>
      </c>
    </row>
    <row r="182" spans="1:6" ht="12.75" customHeight="1" x14ac:dyDescent="0.2">
      <c r="A182" s="63">
        <v>3234</v>
      </c>
      <c r="B182" s="65" t="s">
        <v>365</v>
      </c>
      <c r="C182" s="247" t="s">
        <v>366</v>
      </c>
      <c r="D182" s="194">
        <v>17566.91</v>
      </c>
      <c r="E182" s="194">
        <v>16445.05</v>
      </c>
      <c r="F182" s="45">
        <f t="shared" si="26"/>
        <v>93.61378865150445</v>
      </c>
    </row>
    <row r="183" spans="1:6" ht="12.75" customHeight="1" x14ac:dyDescent="0.2">
      <c r="A183" s="63">
        <v>3235</v>
      </c>
      <c r="B183" s="64" t="s">
        <v>367</v>
      </c>
      <c r="C183" s="247" t="s">
        <v>368</v>
      </c>
      <c r="D183" s="194">
        <v>26488.81</v>
      </c>
      <c r="E183" s="194">
        <v>18491.54</v>
      </c>
      <c r="F183" s="45">
        <f t="shared" si="26"/>
        <v>69.808874011327802</v>
      </c>
    </row>
    <row r="184" spans="1:6" ht="12.75" customHeight="1" x14ac:dyDescent="0.2">
      <c r="A184" s="63">
        <v>3236</v>
      </c>
      <c r="B184" s="64" t="s">
        <v>369</v>
      </c>
      <c r="C184" s="247" t="s">
        <v>370</v>
      </c>
      <c r="D184" s="194">
        <v>5406</v>
      </c>
      <c r="E184" s="194">
        <v>3046</v>
      </c>
      <c r="F184" s="45">
        <f t="shared" si="26"/>
        <v>56.344802071772108</v>
      </c>
    </row>
    <row r="185" spans="1:6" ht="12.75" customHeight="1" x14ac:dyDescent="0.2">
      <c r="A185" s="63">
        <v>3237</v>
      </c>
      <c r="B185" s="64" t="s">
        <v>371</v>
      </c>
      <c r="C185" s="247" t="s">
        <v>372</v>
      </c>
      <c r="D185" s="194">
        <v>3771.05</v>
      </c>
      <c r="E185" s="194">
        <v>4305.83</v>
      </c>
      <c r="F185" s="45">
        <f t="shared" si="26"/>
        <v>114.1811962185598</v>
      </c>
    </row>
    <row r="186" spans="1:6" ht="12.75" customHeight="1" x14ac:dyDescent="0.2">
      <c r="A186" s="63">
        <v>3238</v>
      </c>
      <c r="B186" s="64" t="s">
        <v>373</v>
      </c>
      <c r="C186" s="247" t="s">
        <v>374</v>
      </c>
      <c r="D186" s="194">
        <v>4040.24</v>
      </c>
      <c r="E186" s="194">
        <v>3596.14</v>
      </c>
      <c r="F186" s="45">
        <f t="shared" si="26"/>
        <v>89.008078727996349</v>
      </c>
    </row>
    <row r="187" spans="1:6" ht="12.75" customHeight="1" x14ac:dyDescent="0.2">
      <c r="A187" s="63">
        <v>3239</v>
      </c>
      <c r="B187" s="64" t="s">
        <v>375</v>
      </c>
      <c r="C187" s="247" t="s">
        <v>376</v>
      </c>
      <c r="D187" s="194">
        <v>4372.1400000000003</v>
      </c>
      <c r="E187" s="194">
        <v>4056.4</v>
      </c>
      <c r="F187" s="45">
        <f t="shared" si="26"/>
        <v>92.7783648282077</v>
      </c>
    </row>
    <row r="188" spans="1:6" ht="12.75" customHeight="1" x14ac:dyDescent="0.2">
      <c r="A188" s="63">
        <v>324</v>
      </c>
      <c r="B188" s="64" t="s">
        <v>377</v>
      </c>
      <c r="C188" s="247" t="s">
        <v>378</v>
      </c>
      <c r="D188" s="194">
        <v>2288.67</v>
      </c>
      <c r="E188" s="194">
        <v>48768.51</v>
      </c>
      <c r="F188" s="45">
        <f t="shared" si="26"/>
        <v>2130.8668353235721</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8658.739999999998</v>
      </c>
      <c r="E194" s="60">
        <f t="shared" si="36"/>
        <v>32912.39</v>
      </c>
      <c r="F194" s="45">
        <f t="shared" si="26"/>
        <v>380.10599694643804</v>
      </c>
    </row>
    <row r="195" spans="1:6" ht="12.75" customHeight="1" x14ac:dyDescent="0.2">
      <c r="A195" s="63">
        <v>3291</v>
      </c>
      <c r="B195" s="183" t="s">
        <v>391</v>
      </c>
      <c r="C195" s="247" t="s">
        <v>392</v>
      </c>
      <c r="D195" s="194">
        <v>3683.48</v>
      </c>
      <c r="E195" s="194">
        <v>4897.34</v>
      </c>
      <c r="F195" s="45">
        <f t="shared" si="26"/>
        <v>132.95416291116013</v>
      </c>
    </row>
    <row r="196" spans="1:6" ht="12.75" customHeight="1" x14ac:dyDescent="0.2">
      <c r="A196" s="63">
        <v>3292</v>
      </c>
      <c r="B196" s="64" t="s">
        <v>393</v>
      </c>
      <c r="C196" s="247" t="s">
        <v>394</v>
      </c>
      <c r="D196" s="194">
        <v>281.42</v>
      </c>
      <c r="E196" s="194">
        <v>21010.43</v>
      </c>
      <c r="F196" s="45">
        <f t="shared" si="26"/>
        <v>7465.8624120531586</v>
      </c>
    </row>
    <row r="197" spans="1:6" ht="12.75" customHeight="1" x14ac:dyDescent="0.2">
      <c r="A197" s="63">
        <v>3293</v>
      </c>
      <c r="B197" s="64" t="s">
        <v>395</v>
      </c>
      <c r="C197" s="247" t="s">
        <v>396</v>
      </c>
      <c r="D197" s="194">
        <v>71.16</v>
      </c>
      <c r="E197" s="194">
        <v>146.19999999999999</v>
      </c>
      <c r="F197" s="45">
        <f t="shared" si="26"/>
        <v>205.4525014052839</v>
      </c>
    </row>
    <row r="198" spans="1:6" ht="12.75" customHeight="1" x14ac:dyDescent="0.2">
      <c r="A198" s="63">
        <v>3294</v>
      </c>
      <c r="B198" s="64" t="s">
        <v>397</v>
      </c>
      <c r="C198" s="247" t="s">
        <v>398</v>
      </c>
      <c r="D198" s="194">
        <v>85</v>
      </c>
      <c r="E198" s="194">
        <v>125</v>
      </c>
      <c r="F198" s="45">
        <f t="shared" si="26"/>
        <v>147.05882352941177</v>
      </c>
    </row>
    <row r="199" spans="1:6" ht="12.75" customHeight="1" x14ac:dyDescent="0.2">
      <c r="A199" s="63">
        <v>3295</v>
      </c>
      <c r="B199" s="64" t="s">
        <v>399</v>
      </c>
      <c r="C199" s="247" t="s">
        <v>400</v>
      </c>
      <c r="D199" s="194">
        <v>3907.14</v>
      </c>
      <c r="E199" s="194">
        <v>4968.83</v>
      </c>
      <c r="F199" s="45">
        <f t="shared" si="26"/>
        <v>127.1730728870734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630.54</v>
      </c>
      <c r="E201" s="194">
        <v>1764.59</v>
      </c>
      <c r="F201" s="45">
        <f t="shared" si="26"/>
        <v>279.8537761283979</v>
      </c>
    </row>
    <row r="202" spans="1:6" ht="12.75" customHeight="1" x14ac:dyDescent="0.2">
      <c r="A202" s="63">
        <v>34</v>
      </c>
      <c r="B202" s="183" t="s">
        <v>405</v>
      </c>
      <c r="C202" s="247" t="s">
        <v>406</v>
      </c>
      <c r="D202" s="60">
        <f t="shared" ref="D202:E202" si="37">D203+D208+D216</f>
        <v>1490.9</v>
      </c>
      <c r="E202" s="60">
        <f t="shared" si="37"/>
        <v>1273.1299999999999</v>
      </c>
      <c r="F202" s="45">
        <f t="shared" si="26"/>
        <v>85.393386545039903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1490.9</v>
      </c>
      <c r="E216" s="60">
        <f t="shared" si="40"/>
        <v>1273.1299999999999</v>
      </c>
      <c r="F216" s="45">
        <f t="shared" si="26"/>
        <v>85.393386545039903</v>
      </c>
    </row>
    <row r="217" spans="1:6" ht="12.75" customHeight="1" x14ac:dyDescent="0.2">
      <c r="A217" s="63">
        <v>3431</v>
      </c>
      <c r="B217" s="182" t="s">
        <v>435</v>
      </c>
      <c r="C217" s="247" t="s">
        <v>436</v>
      </c>
      <c r="D217" s="194">
        <v>1191.71</v>
      </c>
      <c r="E217" s="194">
        <v>1272.52</v>
      </c>
      <c r="F217" s="45">
        <f t="shared" si="26"/>
        <v>106.78101215899841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299.19</v>
      </c>
      <c r="E219" s="194">
        <v>0.61</v>
      </c>
      <c r="F219" s="45">
        <f t="shared" si="26"/>
        <v>0.20388381964637856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17067.45</v>
      </c>
      <c r="E262" s="60">
        <f t="shared" si="55"/>
        <v>8865.18</v>
      </c>
      <c r="F262" s="45">
        <f t="shared" ref="F262:F268" si="56">IF(D262&lt;&gt;0,IF(E262/D262&gt;=100,"&gt;&gt;100",E262/D262*100),"-")</f>
        <v>51.94203000448222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17067.45</v>
      </c>
      <c r="E269" s="60">
        <f t="shared" si="58"/>
        <v>8865.18</v>
      </c>
      <c r="F269" s="45">
        <f t="shared" ref="F269:F272" si="59">IF(D269&lt;&gt;0,IF(E269/D269&gt;=100,"&gt;&gt;100",E269/D269*100),"-")</f>
        <v>51.94203000448222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17067.45</v>
      </c>
      <c r="E271" s="194">
        <v>8865.18</v>
      </c>
      <c r="F271" s="45">
        <f t="shared" si="59"/>
        <v>51.94203000448222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107.64</v>
      </c>
      <c r="E273" s="60">
        <f t="shared" si="60"/>
        <v>4081.53</v>
      </c>
      <c r="F273" s="45">
        <f t="shared" ref="F273:F277" si="61">IF(D273&lt;&gt;0,IF(E273/D273&gt;=100,"&gt;&gt;100",E273/D273*100),"-")</f>
        <v>3791.8338907469342</v>
      </c>
    </row>
    <row r="274" spans="1:6" ht="12.75" customHeight="1" x14ac:dyDescent="0.2">
      <c r="A274" s="63">
        <v>381</v>
      </c>
      <c r="B274" s="64" t="s">
        <v>540</v>
      </c>
      <c r="C274" s="247" t="s">
        <v>541</v>
      </c>
      <c r="D274" s="60">
        <f t="shared" ref="D274:E274" si="62">SUM(D275:D277)</f>
        <v>107.64</v>
      </c>
      <c r="E274" s="60">
        <f t="shared" si="62"/>
        <v>4081.53</v>
      </c>
      <c r="F274" s="45">
        <f t="shared" si="61"/>
        <v>3791.8338907469342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107.64</v>
      </c>
      <c r="E276" s="194">
        <v>4081.53</v>
      </c>
      <c r="F276" s="45">
        <f t="shared" si="61"/>
        <v>3791.8338907469342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2243848.37</v>
      </c>
      <c r="E299" s="60">
        <f>E152-E297+E298</f>
        <v>2752693.7499999995</v>
      </c>
      <c r="F299" s="45">
        <f t="shared" si="68"/>
        <v>122.67735141122746</v>
      </c>
    </row>
    <row r="300" spans="1:6" ht="12.75" customHeight="1" x14ac:dyDescent="0.2">
      <c r="A300" s="63" t="s">
        <v>581</v>
      </c>
      <c r="B300" s="64" t="s">
        <v>592</v>
      </c>
      <c r="C300" s="247" t="s">
        <v>593</v>
      </c>
      <c r="D300" s="60">
        <f>IF(D6&gt;=D299,D6-D299,0)</f>
        <v>148530.83999999985</v>
      </c>
      <c r="E300" s="60">
        <f>IF(E6&gt;=E299,E6-E299,0)</f>
        <v>0</v>
      </c>
      <c r="F300" s="45">
        <f t="shared" si="68"/>
        <v>0</v>
      </c>
    </row>
    <row r="301" spans="1:6" ht="12.75" customHeight="1" x14ac:dyDescent="0.2">
      <c r="A301" s="63" t="s">
        <v>581</v>
      </c>
      <c r="B301" s="64" t="s">
        <v>594</v>
      </c>
      <c r="C301" s="247" t="s">
        <v>595</v>
      </c>
      <c r="D301" s="60">
        <f>IF(D299&gt;=D6,D299-D6,0)</f>
        <v>0</v>
      </c>
      <c r="E301" s="60">
        <f>IF(E299&gt;=E6,E299-E6,0)</f>
        <v>131928.27999999886</v>
      </c>
      <c r="F301" s="45" t="str">
        <f t="shared" si="68"/>
        <v>-</v>
      </c>
    </row>
    <row r="302" spans="1:6" ht="12.75" customHeight="1" x14ac:dyDescent="0.2">
      <c r="A302" s="63">
        <v>92211</v>
      </c>
      <c r="B302" s="64" t="s">
        <v>596</v>
      </c>
      <c r="C302" s="247" t="s">
        <v>597</v>
      </c>
      <c r="D302" s="194">
        <v>88430.06</v>
      </c>
      <c r="E302" s="194">
        <v>143293.92000000001</v>
      </c>
      <c r="F302" s="45">
        <f t="shared" si="68"/>
        <v>162.04209292631941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1539.13</v>
      </c>
      <c r="E304" s="194">
        <v>193725.95</v>
      </c>
      <c r="F304" s="45" t="str">
        <f t="shared" si="68"/>
        <v>&gt;&gt;100</v>
      </c>
    </row>
    <row r="305" spans="1:6" ht="12" x14ac:dyDescent="0.2">
      <c r="A305" s="63">
        <v>9661</v>
      </c>
      <c r="B305" s="220" t="s">
        <v>602</v>
      </c>
      <c r="C305" s="247" t="s">
        <v>603</v>
      </c>
      <c r="D305" s="194">
        <v>1539.13</v>
      </c>
      <c r="E305" s="194">
        <v>1507.22</v>
      </c>
      <c r="F305" s="45">
        <f t="shared" si="68"/>
        <v>97.926750826765769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6000.08</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6000.08</v>
      </c>
      <c r="E321" s="60">
        <f t="shared" si="76"/>
        <v>0</v>
      </c>
      <c r="F321" s="45">
        <f t="shared" si="72"/>
        <v>0</v>
      </c>
    </row>
    <row r="322" spans="1:6" ht="12.75" customHeight="1" x14ac:dyDescent="0.2">
      <c r="A322" s="63">
        <v>721</v>
      </c>
      <c r="B322" s="64" t="s">
        <v>635</v>
      </c>
      <c r="C322" s="247" t="s">
        <v>636</v>
      </c>
      <c r="D322" s="60">
        <f t="shared" ref="D322:E322" si="77">SUM(D323:D326)</f>
        <v>0.08</v>
      </c>
      <c r="E322" s="60">
        <f t="shared" si="77"/>
        <v>0</v>
      </c>
      <c r="F322" s="45">
        <f t="shared" si="72"/>
        <v>0</v>
      </c>
    </row>
    <row r="323" spans="1:6" ht="12.75" customHeight="1" x14ac:dyDescent="0.2">
      <c r="A323" s="63">
        <v>7211</v>
      </c>
      <c r="B323" s="64" t="s">
        <v>637</v>
      </c>
      <c r="C323" s="247" t="s">
        <v>638</v>
      </c>
      <c r="D323" s="194">
        <v>0.08</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6000</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6000</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36881.06</v>
      </c>
      <c r="E360" s="60">
        <f t="shared" si="86"/>
        <v>85246.959999999992</v>
      </c>
      <c r="F360" s="45">
        <f t="shared" si="72"/>
        <v>231.14021126290839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36881.06</v>
      </c>
      <c r="E373" s="60">
        <f t="shared" si="90"/>
        <v>85246.959999999992</v>
      </c>
      <c r="F373" s="45">
        <f t="shared" si="72"/>
        <v>231.14021126290839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1672.5</v>
      </c>
      <c r="E379" s="60">
        <f t="shared" si="92"/>
        <v>33854.75</v>
      </c>
      <c r="F379" s="45">
        <f t="shared" si="72"/>
        <v>2024.2002989536622</v>
      </c>
    </row>
    <row r="380" spans="1:6" ht="12.75" customHeight="1" x14ac:dyDescent="0.2">
      <c r="A380" s="63">
        <v>4221</v>
      </c>
      <c r="B380" s="64" t="s">
        <v>647</v>
      </c>
      <c r="C380" s="247" t="s">
        <v>739</v>
      </c>
      <c r="D380" s="194">
        <v>1672.5</v>
      </c>
      <c r="E380" s="194">
        <v>33854.75</v>
      </c>
      <c r="F380" s="45">
        <f t="shared" si="72"/>
        <v>2024.2002989536622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35208.559999999998</v>
      </c>
      <c r="E393" s="60">
        <f t="shared" si="94"/>
        <v>34219.71</v>
      </c>
      <c r="F393" s="45">
        <f t="shared" si="72"/>
        <v>97.191450033741802</v>
      </c>
    </row>
    <row r="394" spans="1:6" ht="12.75" customHeight="1" x14ac:dyDescent="0.2">
      <c r="A394" s="63">
        <v>4241</v>
      </c>
      <c r="B394" s="64" t="s">
        <v>756</v>
      </c>
      <c r="C394" s="247" t="s">
        <v>757</v>
      </c>
      <c r="D394" s="194">
        <v>35208.559999999998</v>
      </c>
      <c r="E394" s="194">
        <v>34219.71</v>
      </c>
      <c r="F394" s="45">
        <f t="shared" si="72"/>
        <v>97.191450033741802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17172.5</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17172.5</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30880.979999999996</v>
      </c>
      <c r="E418" s="60">
        <f t="shared" si="102"/>
        <v>85246.959999999992</v>
      </c>
      <c r="F418" s="45">
        <f t="shared" si="72"/>
        <v>276.05004763449864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55882.06</v>
      </c>
      <c r="E420" s="194">
        <v>50133.87</v>
      </c>
      <c r="F420" s="45">
        <f t="shared" si="72"/>
        <v>89.713711341349992</v>
      </c>
    </row>
    <row r="421" spans="1:6" ht="12.75" customHeight="1" x14ac:dyDescent="0.2">
      <c r="A421" s="63">
        <v>97</v>
      </c>
      <c r="B421" s="220" t="s">
        <v>800</v>
      </c>
      <c r="C421" s="247" t="s">
        <v>801</v>
      </c>
      <c r="D421" s="194">
        <v>2639.4</v>
      </c>
      <c r="E421" s="194">
        <v>0</v>
      </c>
      <c r="F421" s="45">
        <f t="shared" si="72"/>
        <v>0</v>
      </c>
    </row>
    <row r="422" spans="1:6" ht="12.75" customHeight="1" x14ac:dyDescent="0.2">
      <c r="A422" s="63" t="s">
        <v>581</v>
      </c>
      <c r="B422" s="64" t="s">
        <v>802</v>
      </c>
      <c r="C422" s="247" t="s">
        <v>803</v>
      </c>
      <c r="D422" s="60">
        <f>D6+D308</f>
        <v>2398379.29</v>
      </c>
      <c r="E422" s="60">
        <f>E6+E308</f>
        <v>2620765.4700000007</v>
      </c>
      <c r="F422" s="45">
        <f t="shared" si="72"/>
        <v>109.27235241428393</v>
      </c>
    </row>
    <row r="423" spans="1:6" ht="12.75" customHeight="1" x14ac:dyDescent="0.2">
      <c r="A423" s="63" t="s">
        <v>581</v>
      </c>
      <c r="B423" s="64" t="s">
        <v>804</v>
      </c>
      <c r="C423" s="247" t="s">
        <v>805</v>
      </c>
      <c r="D423" s="60">
        <f t="shared" ref="D423:E423" si="103">D299+D360</f>
        <v>2280729.4300000002</v>
      </c>
      <c r="E423" s="60">
        <f t="shared" si="103"/>
        <v>2837940.7099999995</v>
      </c>
      <c r="F423" s="45">
        <f t="shared" si="72"/>
        <v>124.43127504168696</v>
      </c>
    </row>
    <row r="424" spans="1:6" ht="12.75" customHeight="1" x14ac:dyDescent="0.2">
      <c r="A424" s="63" t="s">
        <v>581</v>
      </c>
      <c r="B424" s="64" t="s">
        <v>806</v>
      </c>
      <c r="C424" s="247" t="s">
        <v>807</v>
      </c>
      <c r="D424" s="60">
        <f t="shared" ref="D424:E424" si="104">IF(D422&gt;=D423,D422-D423,0)</f>
        <v>117649.85999999987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217175.23999999883</v>
      </c>
      <c r="F425" s="45" t="str">
        <f t="shared" si="72"/>
        <v>-</v>
      </c>
    </row>
    <row r="426" spans="1:6" ht="12.75" customHeight="1" x14ac:dyDescent="0.2">
      <c r="A426" s="251" t="s">
        <v>810</v>
      </c>
      <c r="B426" s="183" t="s">
        <v>811</v>
      </c>
      <c r="C426" s="252" t="s">
        <v>812</v>
      </c>
      <c r="D426" s="60">
        <f t="shared" ref="D426:E426" si="106">IF(D302-D303+D419-D420&gt;=0,D302-D303+D419-D420,0)</f>
        <v>32548</v>
      </c>
      <c r="E426" s="60">
        <f t="shared" si="106"/>
        <v>93160.050000000017</v>
      </c>
      <c r="F426" s="45">
        <f t="shared" si="72"/>
        <v>286.22357748555987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4178.5300000000007</v>
      </c>
      <c r="E428" s="81">
        <f t="shared" si="108"/>
        <v>193725.95</v>
      </c>
      <c r="F428" s="61">
        <f t="shared" si="72"/>
        <v>4636.2225471637157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2398379.29</v>
      </c>
      <c r="E643" s="60">
        <f>E422+E430</f>
        <v>2620765.4700000007</v>
      </c>
      <c r="F643" s="45">
        <f t="shared" si="109"/>
        <v>109.27235241428393</v>
      </c>
    </row>
    <row r="644" spans="1:6" ht="12.75" customHeight="1" x14ac:dyDescent="0.2">
      <c r="A644" s="63" t="s">
        <v>581</v>
      </c>
      <c r="B644" s="64" t="s">
        <v>1237</v>
      </c>
      <c r="C644" s="247" t="s">
        <v>1238</v>
      </c>
      <c r="D644" s="60">
        <f>D423+D535</f>
        <v>2280729.4300000002</v>
      </c>
      <c r="E644" s="60">
        <f>E423+E535</f>
        <v>2837940.7099999995</v>
      </c>
      <c r="F644" s="45">
        <f t="shared" si="109"/>
        <v>124.43127504168696</v>
      </c>
    </row>
    <row r="645" spans="1:6" ht="12.75" customHeight="1" x14ac:dyDescent="0.2">
      <c r="A645" s="63" t="s">
        <v>581</v>
      </c>
      <c r="B645" s="64" t="s">
        <v>1239</v>
      </c>
      <c r="C645" s="247" t="s">
        <v>1240</v>
      </c>
      <c r="D645" s="60">
        <f t="shared" ref="D645:E645" si="163">IF(D643&gt;=D644,D643-D644,0)</f>
        <v>117649.85999999987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217175.23999999883</v>
      </c>
      <c r="F646" s="45" t="str">
        <f t="shared" si="109"/>
        <v>-</v>
      </c>
    </row>
    <row r="647" spans="1:6" ht="24" x14ac:dyDescent="0.2">
      <c r="A647" s="251" t="s">
        <v>1243</v>
      </c>
      <c r="B647" s="64" t="s">
        <v>1244</v>
      </c>
      <c r="C647" s="252" t="s">
        <v>1243</v>
      </c>
      <c r="D647" s="60">
        <f>IF(D426-D427+D641-D642&gt;=0,D426-D427+D641-D642,0)</f>
        <v>32548</v>
      </c>
      <c r="E647" s="60">
        <f>IF(E426-E427+E641-E642&gt;=0,E426-E427+E641-E642,0)</f>
        <v>93160.050000000017</v>
      </c>
      <c r="F647" s="45">
        <f t="shared" si="109"/>
        <v>286.22357748555987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150197.85999999987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124015.18999999881</v>
      </c>
      <c r="F650" s="45" t="str">
        <f t="shared" si="109"/>
        <v>-</v>
      </c>
    </row>
    <row r="651" spans="1:6" ht="24" x14ac:dyDescent="0.2">
      <c r="A651" s="249" t="s">
        <v>1251</v>
      </c>
      <c r="B651" s="184" t="s">
        <v>1252</v>
      </c>
      <c r="C651" s="250" t="s">
        <v>1251</v>
      </c>
      <c r="D651" s="196">
        <v>159915.60999999999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66819.73</v>
      </c>
      <c r="E653" s="194">
        <v>180011.38</v>
      </c>
      <c r="F653" s="45">
        <f t="shared" ref="F653:F740" si="167">IF(D653&lt;&gt;0,IF(E653/D653&gt;=100,"&gt;&gt;100",E653/D653*100),"-")</f>
        <v>269.3985444119574</v>
      </c>
    </row>
    <row r="654" spans="1:6" ht="12.75" customHeight="1" x14ac:dyDescent="0.2">
      <c r="A654" s="63" t="s">
        <v>1256</v>
      </c>
      <c r="B654" s="64" t="s">
        <v>1257</v>
      </c>
      <c r="C654" s="247" t="s">
        <v>1256</v>
      </c>
      <c r="D654" s="194">
        <v>602507.26</v>
      </c>
      <c r="E654" s="194">
        <v>606939.07999999996</v>
      </c>
      <c r="F654" s="45">
        <f t="shared" si="167"/>
        <v>100.73556292085178</v>
      </c>
    </row>
    <row r="655" spans="1:6" ht="12.75" customHeight="1" x14ac:dyDescent="0.2">
      <c r="A655" s="63" t="s">
        <v>1258</v>
      </c>
      <c r="B655" s="64" t="s">
        <v>1259</v>
      </c>
      <c r="C655" s="247" t="s">
        <v>1258</v>
      </c>
      <c r="D655" s="194">
        <v>489315.61</v>
      </c>
      <c r="E655" s="194">
        <v>607419.76</v>
      </c>
      <c r="F655" s="45">
        <f t="shared" si="167"/>
        <v>124.13659968869581</v>
      </c>
    </row>
    <row r="656" spans="1:6" ht="24" x14ac:dyDescent="0.2">
      <c r="A656" s="63">
        <v>11</v>
      </c>
      <c r="B656" s="64" t="s">
        <v>1260</v>
      </c>
      <c r="C656" s="247" t="s">
        <v>1261</v>
      </c>
      <c r="D656" s="60">
        <f t="shared" ref="D656:E656" si="168">+D653+D654-D655</f>
        <v>180011.38</v>
      </c>
      <c r="E656" s="60">
        <f t="shared" si="168"/>
        <v>179530.69999999995</v>
      </c>
      <c r="F656" s="45">
        <f t="shared" si="167"/>
        <v>99.732972437631418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65</v>
      </c>
      <c r="E658" s="253">
        <v>65</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62</v>
      </c>
      <c r="E660" s="253">
        <v>64</v>
      </c>
      <c r="F660" s="45">
        <f t="shared" si="167"/>
        <v>103.2258064516129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1828565.16</v>
      </c>
      <c r="E683" s="192">
        <v>2055607.9</v>
      </c>
      <c r="F683" s="71">
        <f t="shared" si="167"/>
        <v>112.41644240886663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807</v>
      </c>
      <c r="E685" s="194">
        <v>750</v>
      </c>
      <c r="F685" s="45">
        <f t="shared" si="167"/>
        <v>92.936802973977692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73559</v>
      </c>
      <c r="E702" s="192">
        <v>71540.41</v>
      </c>
      <c r="F702" s="71">
        <f t="shared" si="167"/>
        <v>97.25582185728463</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3600</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2868</v>
      </c>
      <c r="E726" s="192">
        <v>629</v>
      </c>
      <c r="F726" s="71">
        <f t="shared" si="167"/>
        <v>21.931659693165969</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v>9966.01</v>
      </c>
      <c r="F732" s="71">
        <f t="shared" si="167"/>
        <v>425.47965674764112</v>
      </c>
    </row>
    <row r="733" spans="1:6" ht="12.75" customHeight="1" x14ac:dyDescent="0.2">
      <c r="A733" s="70">
        <v>31215</v>
      </c>
      <c r="B733" s="65" t="s">
        <v>1395</v>
      </c>
      <c r="C733" s="278" t="s">
        <v>1396</v>
      </c>
      <c r="D733" s="192">
        <v>1545.04</v>
      </c>
      <c r="E733" s="192">
        <v>2648.64</v>
      </c>
      <c r="F733" s="71">
        <f t="shared" si="167"/>
        <v>171.42857142857142</v>
      </c>
    </row>
    <row r="734" spans="1:6" ht="12.75" customHeight="1" x14ac:dyDescent="0.2">
      <c r="A734" s="70">
        <v>32121</v>
      </c>
      <c r="B734" s="65" t="s">
        <v>1397</v>
      </c>
      <c r="C734" s="278" t="s">
        <v>1398</v>
      </c>
      <c r="D734" s="192">
        <v>53329.68</v>
      </c>
      <c r="E734" s="192">
        <v>59920.62</v>
      </c>
      <c r="F734" s="71">
        <f t="shared" si="167"/>
        <v>112.3588590818471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5406</v>
      </c>
      <c r="E736" s="194">
        <v>3021</v>
      </c>
      <c r="F736" s="45">
        <f t="shared" si="167"/>
        <v>55.882352941176471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394.75</v>
      </c>
      <c r="E738" s="194">
        <v>279.52999999999997</v>
      </c>
      <c r="F738" s="45">
        <f t="shared" si="167"/>
        <v>70.81190626979101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3683.48</v>
      </c>
      <c r="E741" s="192">
        <v>4897.34</v>
      </c>
      <c r="F741" s="71">
        <f t="shared" ref="F741:F1006" si="169">IF(D741&lt;&gt;0,IF(E741/D741&gt;=100,"&gt;&gt;100",E741/D741*100),"-")</f>
        <v>132.95416291116013</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4940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17067.45</v>
      </c>
      <c r="E855" s="194">
        <v>8865.18</v>
      </c>
      <c r="F855" s="45">
        <f t="shared" si="169"/>
        <v>51.94203000448222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268" zoomScale="120" zoomScaleNormal="120" workbookViewId="0">
      <selection activeCell="D293" sqref="D2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541470.97000000009</v>
      </c>
      <c r="E6" s="180">
        <f t="shared" si="0"/>
        <v>740966.04</v>
      </c>
      <c r="F6" s="181">
        <f t="shared" ref="F6:F298" si="1">IF(D6&gt;0,IF(E6/D6&gt;=100,"&gt;&gt;100",E6/D6*100),"-")</f>
        <v>136.84317000410934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182759.20000000007</v>
      </c>
      <c r="E7" s="79">
        <f t="shared" si="2"/>
        <v>349669.88000000006</v>
      </c>
      <c r="F7" s="71">
        <f t="shared" si="1"/>
        <v>191.32819578986991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49449.18</v>
      </c>
      <c r="E8" s="79">
        <f>E9+E10-E11</f>
        <v>49449.18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49449.18</v>
      </c>
      <c r="E9" s="192">
        <v>49449.18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131202.46000000008</v>
      </c>
      <c r="E12" s="79">
        <f t="shared" si="3"/>
        <v>298113.14000000007</v>
      </c>
      <c r="F12" s="71">
        <f t="shared" si="1"/>
        <v>227.21612079529598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30684.14000000013</v>
      </c>
      <c r="E13" s="79">
        <f t="shared" si="4"/>
        <v>30422.64000000013</v>
      </c>
      <c r="F13" s="71">
        <f t="shared" si="1"/>
        <v>99.147768195556409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35385.379999999997</v>
      </c>
      <c r="E14" s="192">
        <v>35385.379999999997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2805857.72</v>
      </c>
      <c r="E15" s="192">
        <v>2805857.72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26575.54</v>
      </c>
      <c r="E17" s="192">
        <v>26575.54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2837134.5</v>
      </c>
      <c r="E18" s="192">
        <v>2837396</v>
      </c>
      <c r="F18" s="71">
        <f t="shared" si="1"/>
        <v>100.00921704628385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90119.649999999965</v>
      </c>
      <c r="E19" s="79">
        <f t="shared" si="5"/>
        <v>239052.55999999994</v>
      </c>
      <c r="F19" s="71">
        <f t="shared" si="1"/>
        <v>265.26130538678302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242288.26</v>
      </c>
      <c r="E20" s="192">
        <v>255459.66</v>
      </c>
      <c r="F20" s="71">
        <f t="shared" si="1"/>
        <v>105.43625184315574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26062.76</v>
      </c>
      <c r="E21" s="192">
        <v>26062.76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44749.56</v>
      </c>
      <c r="E22" s="192">
        <v>44749.56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2254.29</v>
      </c>
      <c r="E24" s="192">
        <v>46951.95</v>
      </c>
      <c r="F24" s="71">
        <f t="shared" si="1"/>
        <v>2082.782162011099</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12930.57</v>
      </c>
      <c r="E25" s="192">
        <v>12930.57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279094.03000000003</v>
      </c>
      <c r="E26" s="192">
        <v>410867.24</v>
      </c>
      <c r="F26" s="71">
        <f t="shared" si="1"/>
        <v>147.21462870416826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517259.82</v>
      </c>
      <c r="E28" s="192">
        <v>557969.18000000005</v>
      </c>
      <c r="F28" s="71">
        <f t="shared" si="1"/>
        <v>107.87019567845036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9439.5599999999831</v>
      </c>
      <c r="E35" s="79">
        <f t="shared" si="7"/>
        <v>11221.849999999977</v>
      </c>
      <c r="F35" s="71">
        <f t="shared" si="1"/>
        <v>118.88107072787288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136396.56</v>
      </c>
      <c r="E36" s="192">
        <v>156164.34</v>
      </c>
      <c r="F36" s="71">
        <f t="shared" si="1"/>
        <v>114.49287284078132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452.05</v>
      </c>
      <c r="E37" s="192">
        <v>452.05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127409.05</v>
      </c>
      <c r="E40" s="192">
        <v>145394.54</v>
      </c>
      <c r="F40" s="71">
        <f t="shared" si="1"/>
        <v>114.11633631990821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959.11000000000058</v>
      </c>
      <c r="E45" s="79">
        <f t="shared" si="9"/>
        <v>17416.09</v>
      </c>
      <c r="F45" s="71">
        <f t="shared" si="1"/>
        <v>1815.8594947399142</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12163.95</v>
      </c>
      <c r="E47" s="192">
        <v>29336.45</v>
      </c>
      <c r="F47" s="71">
        <f t="shared" si="1"/>
        <v>241.17535833343609</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11204.84</v>
      </c>
      <c r="E50" s="192">
        <v>11920.36</v>
      </c>
      <c r="F50" s="71">
        <f t="shared" si="1"/>
        <v>106.3858118455953</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86460.81</v>
      </c>
      <c r="E54" s="192">
        <v>95499.45</v>
      </c>
      <c r="F54" s="71">
        <f t="shared" si="1"/>
        <v>110.45403113850078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86460.81</v>
      </c>
      <c r="E55" s="192">
        <v>95499.45</v>
      </c>
      <c r="F55" s="71">
        <f t="shared" si="1"/>
        <v>110.45403113850078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2107.56</v>
      </c>
      <c r="E63" s="79">
        <f>SUM(E64:E68)</f>
        <v>2107.56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2107.56</v>
      </c>
      <c r="E65" s="192">
        <v>2107.56</v>
      </c>
      <c r="F65" s="71">
        <f t="shared" si="1"/>
        <v>100</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358711.77</v>
      </c>
      <c r="E69" s="79">
        <f>E70+E82+E88+E119+E135+E147+E165+E171</f>
        <v>391296.16000000003</v>
      </c>
      <c r="F69" s="71">
        <f t="shared" si="1"/>
        <v>109.08372479665221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180011.38</v>
      </c>
      <c r="E70" s="79">
        <f t="shared" si="12"/>
        <v>179530.7</v>
      </c>
      <c r="F70" s="71">
        <f t="shared" si="1"/>
        <v>99.732972437631446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179959.45</v>
      </c>
      <c r="E71" s="79">
        <f t="shared" si="13"/>
        <v>179530.7</v>
      </c>
      <c r="F71" s="71">
        <f t="shared" si="1"/>
        <v>99.761751883549323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179959.45</v>
      </c>
      <c r="E73" s="192">
        <v>179530.7</v>
      </c>
      <c r="F73" s="71">
        <f t="shared" si="1"/>
        <v>99.761751883549323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51.93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14236.54</v>
      </c>
      <c r="E82" s="79">
        <f>SUM(E83:E85)-E86+E87</f>
        <v>18039.5</v>
      </c>
      <c r="F82" s="71">
        <f t="shared" si="1"/>
        <v>126.71267035389215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212.52</v>
      </c>
      <c r="E84" s="192">
        <v>212.52</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5.76</v>
      </c>
      <c r="E85" s="192">
        <v>5.76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14018.26</v>
      </c>
      <c r="E87" s="192">
        <v>17821.22</v>
      </c>
      <c r="F87" s="71">
        <f t="shared" si="1"/>
        <v>127.12861653300766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1908.8400000000001</v>
      </c>
      <c r="E147" s="79">
        <f t="shared" si="24"/>
        <v>193725.96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192218.73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177271.69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14947.04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10103.06</v>
      </c>
      <c r="E161" s="192">
        <v>8076.71</v>
      </c>
      <c r="F161" s="71">
        <f t="shared" si="1"/>
        <v>79.943205325911165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8194.2199999999993</v>
      </c>
      <c r="E164" s="192">
        <v>6569.48</v>
      </c>
      <c r="F164" s="71">
        <f t="shared" si="1"/>
        <v>80.172121324543397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2639.4</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2639.4</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159915.60999999999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159915.60999999999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541470.97000000009</v>
      </c>
      <c r="E176" s="79">
        <f>E177+E251</f>
        <v>740966.04</v>
      </c>
      <c r="F176" s="71">
        <f t="shared" si="1"/>
        <v>136.84317000410934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204335.37999999998</v>
      </c>
      <c r="E177" s="79">
        <f>E178+E197+E203+E219+E247+E248</f>
        <v>321585.40000000002</v>
      </c>
      <c r="F177" s="71">
        <f t="shared" si="1"/>
        <v>157.38116424086718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204335.37999999998</v>
      </c>
      <c r="E178" s="79">
        <f>SUM(E179:E181)+E185+E186+SUM(E194:E196)</f>
        <v>221965.96</v>
      </c>
      <c r="F178" s="71">
        <f t="shared" si="1"/>
        <v>108.62825615417164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159243.60999999999</v>
      </c>
      <c r="E179" s="192">
        <v>180425.75</v>
      </c>
      <c r="F179" s="71">
        <f t="shared" si="1"/>
        <v>113.30172055255467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28839.32</v>
      </c>
      <c r="E180" s="192">
        <v>41444.61</v>
      </c>
      <c r="F180" s="71">
        <f t="shared" si="1"/>
        <v>143.70869354755936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89.86</v>
      </c>
      <c r="E181" s="79">
        <f t="shared" si="28"/>
        <v>89.87</v>
      </c>
      <c r="F181" s="71">
        <f t="shared" si="1"/>
        <v>100.01112842198975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89.86</v>
      </c>
      <c r="E184" s="192">
        <v>89.87</v>
      </c>
      <c r="F184" s="71">
        <f t="shared" si="1"/>
        <v>100.01112842198975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1633.74</v>
      </c>
      <c r="E194" s="192">
        <v>5.73</v>
      </c>
      <c r="F194" s="71">
        <f t="shared" si="1"/>
        <v>0.35072900216680747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14528.85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99619.44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337135.59000000008</v>
      </c>
      <c r="E251" s="79">
        <f>+E252+E255-E264+E274+E291</f>
        <v>419380.64</v>
      </c>
      <c r="F251" s="71">
        <f t="shared" si="1"/>
        <v>124.3952440618921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182759.2</v>
      </c>
      <c r="E252" s="79">
        <f>E253-E254</f>
        <v>349669.88</v>
      </c>
      <c r="F252" s="71">
        <f t="shared" si="1"/>
        <v>191.32819578986994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182759.2</v>
      </c>
      <c r="E253" s="192">
        <v>349669.88</v>
      </c>
      <c r="F253" s="71">
        <f t="shared" si="1"/>
        <v>191.32819578986994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150197.86000000002</v>
      </c>
      <c r="E255" s="79">
        <f>E256-E260</f>
        <v>-124015.19</v>
      </c>
      <c r="F255" s="71">
        <f t="shared" si="1"/>
        <v>-82.567880794040605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200331.73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200331.73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50133.87</v>
      </c>
      <c r="E260" s="79">
        <f>SUM(E261:E263)</f>
        <v>124015.19</v>
      </c>
      <c r="F260" s="71">
        <f t="shared" si="1"/>
        <v>247.36807671141287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57942.91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50133.87</v>
      </c>
      <c r="E262" s="192">
        <v>66072.28</v>
      </c>
      <c r="F262" s="71">
        <f t="shared" si="1"/>
        <v>131.79170090001031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1539.13</v>
      </c>
      <c r="E274" s="79">
        <f>SUM(E275:E277)+SUM(E286:E290)</f>
        <v>193725.95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192218.73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177271.69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14947.04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1539.13</v>
      </c>
      <c r="E288" s="192">
        <v>1507.22</v>
      </c>
      <c r="F288" s="71">
        <f t="shared" si="39"/>
        <v>97.926750826765769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2639.4</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2639.4</v>
      </c>
      <c r="E292" s="192"/>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161709.81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161709.81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8850.11</v>
      </c>
      <c r="E302" s="192">
        <v>7240.11</v>
      </c>
      <c r="F302" s="71">
        <f t="shared" si="43"/>
        <v>81.808135718087115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1252.95</v>
      </c>
      <c r="E303" s="192">
        <v>193055.33</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2639.4</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13921.81</v>
      </c>
      <c r="E308" s="192">
        <v>17061.689999999999</v>
      </c>
      <c r="F308" s="71">
        <f t="shared" si="43"/>
        <v>122.55367656935412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96.45</v>
      </c>
      <c r="E309" s="192">
        <v>312.60000000000002</v>
      </c>
      <c r="F309" s="71">
        <f t="shared" si="43"/>
        <v>324.10575427682738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446.93</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1633.74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202701.64</v>
      </c>
      <c r="E337" s="192">
        <v>221965.96</v>
      </c>
      <c r="F337" s="71">
        <f t="shared" si="43"/>
        <v>109.50378102515597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83820.800000000003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15798.64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161709.81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2280729.4300000002</v>
      </c>
      <c r="E114" s="60">
        <f t="shared" si="22"/>
        <v>2837940.71</v>
      </c>
      <c r="F114" s="45">
        <f t="shared" si="1"/>
        <v>124.43127504168699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2280729.4300000002</v>
      </c>
      <c r="E118" s="60">
        <f t="shared" si="24"/>
        <v>2837940.71</v>
      </c>
      <c r="F118" s="45">
        <f t="shared" si="1"/>
        <v>124.43127504168699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2280729.4300000002</v>
      </c>
      <c r="E120" s="194">
        <v>2837940.71</v>
      </c>
      <c r="F120" s="45">
        <f t="shared" si="1"/>
        <v>124.43127504168699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2280729.4300000002</v>
      </c>
      <c r="E141" s="81">
        <f t="shared" si="28"/>
        <v>2837940.71</v>
      </c>
      <c r="F141" s="61">
        <f t="shared" si="1"/>
        <v>124.43127504168699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144660.59</v>
      </c>
      <c r="E5" s="82">
        <f t="shared" si="0"/>
        <v>32443.71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32443.71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32443.71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32443.71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144660.59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144660.59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144660.59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120" zoomScaleNormal="12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204335.38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2835185.0700000003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2524.27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2602339.2300000004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2098520.1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482525.66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1273.1300000000001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13173.39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3885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2961.95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89566.96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140754.60999999999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2717935.0500000003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647.44000000000005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2570786.8400000003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2077337.96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469920.37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1273.1199999999999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14801.4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3885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3568.99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89566.96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56933.81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321585.39999999991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321585.39999999997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15798.64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221965.96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83820.800000000003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120" zoomScaleNormal="12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16875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iss</cp:lastModifiedBy>
  <cp:lastPrinted>2025-11-26T12:43:51Z</cp:lastPrinted>
  <dcterms:created xsi:type="dcterms:W3CDTF">2022-04-01T05:14:30Z</dcterms:created>
  <dcterms:modified xsi:type="dcterms:W3CDTF">2026-01-30T09:53:03Z</dcterms:modified>
</cp:coreProperties>
</file>